
<file path=[Content_Types].xml><?xml version="1.0" encoding="utf-8"?>
<Types xmlns="http://schemas.openxmlformats.org/package/2006/content-types">
  <Default Extension="xml" ContentType="application/xml"/>
  <Default Extension="png" ContentType="image/png"/>
  <Default Extension="jpeg" ContentType="image/jpeg"/>
  <Default Extension="JPG" ContentType="image/.jpg"/>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Personal\Desktop\"/>
    </mc:Choice>
  </mc:AlternateContent>
  <bookViews>
    <workbookView windowWidth="29872" windowHeight="13980" tabRatio="909"/>
  </bookViews>
  <sheets>
    <sheet name="佳林主页" sheetId="1" r:id="rId1"/>
    <sheet name="查价-美国" sheetId="17" r:id="rId2"/>
    <sheet name="佳林-渠道目录" sheetId="3" r:id="rId3"/>
    <sheet name="美英欧附加费说明" sheetId="4" r:id="rId4"/>
    <sheet name="JL美国空运 --《超大件-标准件》" sheetId="5" r:id="rId5"/>
    <sheet name="JL美国海运 --《超大件-标准件》" sheetId="6" r:id="rId6"/>
    <sheet name="JL美国海运--《FBA卡派》" sheetId="7" r:id="rId7"/>
    <sheet name="JL美国海运 --《DG货》" sheetId="8" r:id="rId8"/>
    <sheet name="JL英国专线 --《超大件》" sheetId="9" r:id="rId9"/>
    <sheet name="JL欧洲空运--《超大件》" sheetId="10" r:id="rId10"/>
    <sheet name="JL欧洲海运 --《超大件》" sheetId="11" r:id="rId11"/>
    <sheet name="超大件包装要求" sheetId="12" r:id="rId12"/>
    <sheet name="美国高税率产品" sheetId="13" r:id="rId13"/>
    <sheet name="美国反倾销-管制产品" sheetId="14" r:id="rId14"/>
    <sheet name="美国FBA仓库地址" sheetId="15" r:id="rId15"/>
    <sheet name="美国清关-认证资料" sheetId="16" r:id="rId16"/>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<sst xmlns="http://schemas.openxmlformats.org/spreadsheetml/2006/main" count="4778" uniqueCount="3176">
  <si>
    <t>公司网站：https://www.jialin56.com/
客户端口：http://jalgyl.nextsls.com/wos
中性网站：http://tracking.nextsls.com/trace?app=683e505681cc226aa02ac42b</t>
  </si>
  <si>
    <r>
      <t xml:space="preserve">
</t>
    </r>
    <r>
      <rPr>
        <sz val="11"/>
        <rFont val="微软雅黑"/>
        <charset val="134"/>
      </rPr>
      <t xml:space="preserve"> </t>
    </r>
    <r>
      <rPr>
        <sz val="11"/>
        <color rgb="FF800080"/>
        <rFont val="微软雅黑"/>
        <charset val="134"/>
      </rPr>
      <t xml:space="preserve"> </t>
    </r>
    <r>
      <rPr>
        <b/>
        <sz val="11"/>
        <color rgb="FF800080"/>
        <rFont val="微软雅黑"/>
        <charset val="134"/>
      </rPr>
      <t xml:space="preserve">佳林2026年10月17号报价（空海超大件）： </t>
    </r>
    <r>
      <rPr>
        <b/>
        <sz val="11"/>
        <color rgb="FFFF0000"/>
        <rFont val="微软雅黑"/>
        <charset val="134"/>
      </rPr>
      <t xml:space="preserve">
</t>
    </r>
    <r>
      <rPr>
        <sz val="11"/>
        <color rgb="FF000000"/>
        <rFont val="微软雅黑"/>
        <charset val="134"/>
      </rPr>
      <t xml:space="preserve"> 
  ◆美国空卡超大件上调；
  ◆美国空派超大小货上调
  ◆美空空派--大陆飞上调；
  ◆美国空派--韩国飞上调；
  ◆所有空运渠道请先询后发；
  ◆其它渠道暂未变动，以新价为准；</t>
    </r>
    <r>
      <rPr>
        <sz val="11"/>
        <rFont val="微软雅黑"/>
        <charset val="134"/>
      </rPr>
      <t xml:space="preserve">
  </t>
    </r>
    <r>
      <rPr>
        <b/>
        <sz val="11"/>
        <color rgb="FF800080"/>
        <rFont val="微软雅黑"/>
        <charset val="134"/>
      </rPr>
      <t xml:space="preserve">
</t>
    </r>
    <r>
      <rPr>
        <b/>
        <sz val="11"/>
        <rFont val="微软雅黑"/>
        <charset val="134"/>
      </rPr>
      <t>------------------分割线--------------------</t>
    </r>
    <r>
      <rPr>
        <sz val="11"/>
        <rFont val="微软雅黑"/>
        <charset val="134"/>
      </rPr>
      <t xml:space="preserve">
  </t>
    </r>
    <r>
      <rPr>
        <b/>
        <sz val="11"/>
        <rFont val="微软雅黑"/>
        <charset val="134"/>
      </rPr>
      <t xml:space="preserve"> </t>
    </r>
    <r>
      <rPr>
        <b/>
        <sz val="11"/>
        <color rgb="FF800080"/>
        <rFont val="微软雅黑"/>
        <charset val="134"/>
      </rPr>
      <t>佳林2026年10月15号报价（一件代发）：</t>
    </r>
    <r>
      <rPr>
        <sz val="11"/>
        <rFont val="微软雅黑"/>
        <charset val="134"/>
      </rPr>
      <t xml:space="preserve">
  ◆美东2号仓UNI暂停交仓；美西1号仓正常交仓；
  ◆USPS/GOFO/FEDEX/UPS正常交仓；
  ◆其它渠道暂未变动，以新价为准；
</t>
    </r>
    <r>
      <rPr>
        <b/>
        <sz val="11"/>
        <rFont val="微软雅黑"/>
        <charset val="134"/>
      </rPr>
      <t>------------------分割线--------------------</t>
    </r>
    <r>
      <rPr>
        <sz val="11"/>
        <rFont val="微软雅黑"/>
        <charset val="134"/>
      </rPr>
      <t xml:space="preserve">
</t>
    </r>
    <r>
      <rPr>
        <b/>
        <sz val="11"/>
        <color rgb="FF7030A0"/>
        <rFont val="微软雅黑"/>
        <charset val="134"/>
      </rPr>
      <t xml:space="preserve">  ◆深圳/广州/义乌/上海/香港均可以交仓；
  ◆报价表下载网址：https://www.jialin56.com/baojiaxiazai/</t>
    </r>
    <r>
      <rPr>
        <sz val="11"/>
        <rFont val="微软雅黑"/>
        <charset val="134"/>
      </rPr>
      <t xml:space="preserve">
</t>
    </r>
  </si>
  <si>
    <r>
      <rPr>
        <sz val="11"/>
        <rFont val="微软雅黑"/>
        <charset val="134"/>
      </rPr>
      <t xml:space="preserve">佳林同事联系方式：
</t>
    </r>
    <r>
      <rPr>
        <b/>
        <sz val="11"/>
        <color rgb="FFFF0000"/>
        <rFont val="微软雅黑"/>
        <charset val="134"/>
      </rPr>
      <t xml:space="preserve">业务微信：lisazg1688   TEL：13418606104  张'S  </t>
    </r>
    <r>
      <rPr>
        <sz val="11"/>
        <rFont val="微软雅黑"/>
        <charset val="134"/>
      </rPr>
      <t xml:space="preserve">
客服头程对接微信：JL56-2021
卡车打单对接微信：JL56-2022
客服AI机器人微信:   lisazg168
一件代发对接微信：zhongxin168256
一件代发运营企微：李娟
应收核对对接企微：李寒英
声明：我司所有业务销售人员均企业微信对接！</t>
    </r>
  </si>
  <si>
    <r>
      <rPr>
        <sz val="11"/>
        <rFont val="微软雅黑"/>
        <charset val="134"/>
      </rPr>
      <t xml:space="preserve">佳林办公地址：
深圳市宝安区福永街道三星工业园4栋403#
134 1860 6104  张小姐   导航佳林国际物流
佳林仓库地址：
广东省深圳市宝安区沙福路4号京格科技园B41栋101
来货请备注“深圳佳林+入仓单号”
</t>
    </r>
    <r>
      <rPr>
        <b/>
        <sz val="11"/>
        <color rgb="FFFF0000"/>
        <rFont val="微软雅黑"/>
        <charset val="134"/>
      </rPr>
      <t>180 3811 3384 王先生  (有变动）</t>
    </r>
    <r>
      <rPr>
        <sz val="11"/>
        <rFont val="微软雅黑"/>
        <charset val="134"/>
      </rPr>
      <t xml:space="preserve">
导航佳林国际物流（福海仓）
广州、上海、义乌、香港、地址请跟客服单独索取！</t>
    </r>
  </si>
  <si>
    <t>佳林美国查价（输邮编/仓库出价，含重量段）</t>
  </si>
  <si>
    <t>输入邮编 / 仓库：</t>
  </si>
  <si>
    <t>10</t>
  </si>
  <si>
    <t>（例：邮编前2位 90 / 仓库 ONT8）</t>
  </si>
  <si>
    <t>渠道</t>
  </si>
  <si>
    <t>分区</t>
  </si>
  <si>
    <t>8KG+</t>
  </si>
  <si>
    <t>100-150KG</t>
  </si>
  <si>
    <t>151-300KG</t>
  </si>
  <si>
    <t>301-500KG</t>
  </si>
  <si>
    <t>501-1000KG</t>
  </si>
  <si>
    <t>1001-2000KG</t>
  </si>
  <si>
    <t>2001-3000KG</t>
  </si>
  <si>
    <t>3001KG+</t>
  </si>
  <si>
    <t>时效</t>
  </si>
  <si>
    <t>美国空卡 超大件</t>
  </si>
  <si>
    <t>美西（90-92邮编）</t>
  </si>
  <si>
    <t>90,91,92</t>
  </si>
  <si>
    <t>500/票
《正常6-8工作日到仓，卡车5-7左右》</t>
  </si>
  <si>
    <t>100-150KG | 151-300KG | 301-500KG | 501-1000KG | 1001-1999KG | 2000KG+</t>
  </si>
  <si>
    <t>美西（8-9邮编） 不含80-83、97-99邮编</t>
  </si>
  <si>
    <t>84,85,86,87,88,89,90,91,92,93,94,95,96</t>
  </si>
  <si>
    <t>500/票
《正常6-8工作日到仓，卡车7-10左右》</t>
  </si>
  <si>
    <t>美中（5-7邮编） 含80-83、97-99邮编</t>
  </si>
  <si>
    <t>50,51,52,53,54,55,56,57,58,59,60,61,62,63,64,65,66,67,68,69,70,71,72,73,74,75,76,77,78,79,80,81,82,83,97,98,99</t>
  </si>
  <si>
    <t>美东快线（0-4邮编）</t>
  </si>
  <si>
    <t>00,01,02,03,04,05,06,07,08,09,10,11,12,13,14,15,16,17,18,19,20,21,22,23,24,25,26,27,28,29,30,31,32,33,34,35,36,37,38,39,40,41,42,43,44,45,46,47,48,49</t>
  </si>
  <si>
    <t>500/票
《正常6-8工作日到仓，卡车7-15左右》</t>
  </si>
  <si>
    <t>洛杉矶卡派</t>
  </si>
  <si>
    <t>90-92特价邮编</t>
  </si>
  <si>
    <t>500/票
《开船后25左右到仓，卡车1-3左右》</t>
  </si>
  <si>
    <t>100-150KG | 151-300KG | 301-500KG | 501-1000KG | 1001-2000KG | 2001-3000KG | 3001KG+</t>
  </si>
  <si>
    <t>8-9邮编 不含97-99、80-83</t>
  </si>
  <si>
    <t>500/票
《开船后25左右到仓，卡车5-7左右》</t>
  </si>
  <si>
    <t>97-99、80-83</t>
  </si>
  <si>
    <t>80,81,82,83,97,98,99</t>
  </si>
  <si>
    <t>500/票
《开船后25左右到仓，卡车7-10左右》</t>
  </si>
  <si>
    <t>5-7邮编 含97-99、80-83，不含57-59、60-62</t>
  </si>
  <si>
    <t>50,51,52,53,54,55,56,63,64,65,66,67,68,69,70,71,72,73,74,75,76,77,78,79,80,81,82,83,97,98,99</t>
  </si>
  <si>
    <t>0-4邮编 含57-59、60-62</t>
  </si>
  <si>
    <t>00,01,02,03,04,05,06,07,08,09,10,11,12,13,14,15,16,17,18,19,20,21,22,23,24,25,26,27,28,29,30,31,32,33,34,35,36,37,38,39,40,41,42,43,44,45,46,47,48,49,57,58,59,60,61,62</t>
  </si>
  <si>
    <t>500/票
《开船后25左右到仓，卡车7-15左右》</t>
  </si>
  <si>
    <t>休斯顿卡派</t>
  </si>
  <si>
    <t>75-77邮编</t>
  </si>
  <si>
    <t>75,76,77</t>
  </si>
  <si>
    <t>500/票
《开船后45左右到仓，卡车7-10左右》</t>
  </si>
  <si>
    <t>70-72、73-74、78-79邮编</t>
  </si>
  <si>
    <t>70,71,72,73,74,78,79</t>
  </si>
  <si>
    <t>芝加哥卡派</t>
  </si>
  <si>
    <t>40-49、50-56 、60-65 邮编</t>
  </si>
  <si>
    <t>40,41,42,43,44,45,46,47,48,49,50,51,52,53,54,55,56,60,61,62,63,64,65</t>
  </si>
  <si>
    <t>57-58、66-69邮编</t>
  </si>
  <si>
    <t>57,58,66,67,68,69</t>
  </si>
  <si>
    <t>纽约卡派</t>
  </si>
  <si>
    <t>07-08、10-11</t>
  </si>
  <si>
    <t>07,08,10,11</t>
  </si>
  <si>
    <t>01-03、05-06、12-26、40-49邮编</t>
  </si>
  <si>
    <t>01,02,03,05,06,12,13,14,15,16,17,18,19,20,21,22,23,24,25,26,40,41,42,43,44,45,46,47,48,49</t>
  </si>
  <si>
    <t>4邮编</t>
  </si>
  <si>
    <t>04</t>
  </si>
  <si>
    <t>萨凡纳卡派</t>
  </si>
  <si>
    <t>27-29、30-39邮编</t>
  </si>
  <si>
    <t>27,28,29,30,31,32,33,34,35,36,37,38,39</t>
  </si>
  <si>
    <t>美森正班卡派</t>
  </si>
  <si>
    <t>500/票
《开船后13左右到仓，卡车1-3左右》</t>
  </si>
  <si>
    <t>500/票
《开船后13左右到仓，卡车5-7左右》</t>
  </si>
  <si>
    <t>500/票
《开船后13左右到仓，卡车7-10左右》</t>
  </si>
  <si>
    <t>500/票
《开船后13左右到仓，卡车7-15左右》</t>
  </si>
  <si>
    <t>美西 DG卡派</t>
  </si>
  <si>
    <t>100-150KG | 151-300KG | 301-500KG | 501-1000KG | 1001-2000KG | 2001KG+</t>
  </si>
  <si>
    <t>美东 DG卡派</t>
  </si>
  <si>
    <t>0-4邮编</t>
  </si>
  <si>
    <t>500/票
《开船后50左右到仓，卡车7-10左右》</t>
  </si>
  <si>
    <t>美西卡派</t>
  </si>
  <si>
    <t>美东</t>
  </si>
  <si>
    <t>WH:ABE3/ABE4/AVP1/AVP3/AVP9/HEA2/XEW5</t>
  </si>
  <si>
    <t>35-42天签收</t>
  </si>
  <si>
    <t>美西</t>
  </si>
  <si>
    <t>WH:ABE3/ABE4/AVP1/AVP3/AVP9/HEA2/XEW5/EWR4/EWR5/EWR6/EWR7/EWR8/EWR9/JFK8</t>
  </si>
  <si>
    <t>50-55天签收</t>
  </si>
  <si>
    <t>WH:ABE8/ACY2/TEB6/TEB9/TTN2/TEB3/TEB4</t>
  </si>
  <si>
    <t>美西补货-美森</t>
  </si>
  <si>
    <t>WH:ABE8/TEB6/TEB9/ACY2/TEB3/TEB4/AVP1/ABE4
PIT2/SWF2/ILG1/BOS7</t>
  </si>
  <si>
    <t>26-29天签收</t>
  </si>
  <si>
    <t>WH:ABQ2</t>
  </si>
  <si>
    <t>20-25天签收</t>
  </si>
  <si>
    <t>33-35天签收</t>
  </si>
  <si>
    <t>整柜直送卡派</t>
  </si>
  <si>
    <t>35天左右签收</t>
  </si>
  <si>
    <t>WH:ATL1-WALMART/ATL3-WALMART</t>
  </si>
  <si>
    <t>WH:ATL2N-WALMART</t>
  </si>
  <si>
    <t>55天签收</t>
  </si>
  <si>
    <t>WH:BDL6/BOS7/BWI4/RMN3
CHO1/ORF2/RIC1/RIC3/XRI3/IUST</t>
  </si>
  <si>
    <t>WH:BDL6/BOS7/BWI4/RMN3/CHO1/ORF2/RIC1/RIC3/XRI3/IUST</t>
  </si>
  <si>
    <t>55-60天签收</t>
  </si>
  <si>
    <t>WH:BNA1N-WALMART</t>
  </si>
  <si>
    <t>WH:BNA2/BNA6/JVL1</t>
  </si>
  <si>
    <t>24-29天签收</t>
  </si>
  <si>
    <t>WH:BNA2/HSV1/HSV2/ORF2/RMN3/MQY1/MQY2</t>
  </si>
  <si>
    <t>WH:CAE1/ATL8</t>
  </si>
  <si>
    <t>WH:CATiktok/Winit</t>
  </si>
  <si>
    <t>19-21天签收</t>
  </si>
  <si>
    <t>此仓点低消8cbm/4P起收
效30-34天签收</t>
  </si>
  <si>
    <t>WH:CHA2/HSV1/HSV2/BNA2/BNA3/BNA6</t>
  </si>
  <si>
    <t>37-42天签收</t>
  </si>
  <si>
    <t>WH:CLT2/XLX6/RDU2/DET1/DET2</t>
  </si>
  <si>
    <t>WH:CVG1N-WALMART/KS1-WALMART/MCI1N-WALMART/KY1-WALMART</t>
  </si>
  <si>
    <t xml:space="preserve"> 35-42天签收</t>
  </si>
  <si>
    <t>WH:DET1/DET2/IMI1/CMH2/CMH3/CMH7</t>
  </si>
  <si>
    <t xml:space="preserve"> 35-42天签收 </t>
  </si>
  <si>
    <t>45-50天签收</t>
  </si>
  <si>
    <t>WH:DFW5S-WALMART/DFW6S-WALMART
DFW2N-WALMART</t>
  </si>
  <si>
    <t>40天签收</t>
  </si>
  <si>
    <t>WH:DFW5S-WALMART/DFW6S-WALMART/DFW2N-WALMART</t>
  </si>
  <si>
    <t xml:space="preserve"> 33-40天签收</t>
  </si>
  <si>
    <t>WH:FTW1/DFW6/SAT1/IAH3</t>
  </si>
  <si>
    <t>20-26天签收</t>
  </si>
  <si>
    <t>WH:FTW2/IUSF/SAT6/FTW9/FTW5/FTW3
DFW7/DAL3/SAT4</t>
  </si>
  <si>
    <t>WH:FTW2/IUSF/SAT6/FTW9/FTW5/FTW3/DFW7/DAL3/SAT4</t>
  </si>
  <si>
    <t>WH:FTW5/HOU8/SAT4/IUTH/IUSF</t>
  </si>
  <si>
    <t>23-28天签收</t>
  </si>
  <si>
    <t>WH:GEG2/FOE1/MKC4/OKC2/STL3/MCI4/ICT2</t>
  </si>
  <si>
    <t>21-26天签收</t>
  </si>
  <si>
    <t>WH:GSO1/CLT2/CLT3/CLT6/RDU2/XLX6/AKR1/SDF8
DET1/DET2/DTW3/SDF4/CMH2/CMH6/CMH7/CMH3</t>
  </si>
  <si>
    <t>WH:GSO1/CLT4/CLT6/MCO2</t>
  </si>
  <si>
    <t>WH:GSP1/MGE1/MGE3/RYY2/IUSR</t>
  </si>
  <si>
    <t>WH:GSP1/TPA2/TPA3/TPA6/ALT2</t>
  </si>
  <si>
    <t>WH:HOU7/HOU3/HOU2/HOU1</t>
  </si>
  <si>
    <t>WH:HOU8/IAH3</t>
  </si>
  <si>
    <t>WH:IAZ1</t>
  </si>
  <si>
    <t>33-37天签收</t>
  </si>
  <si>
    <t>WH:IAZ1/IUTE</t>
  </si>
  <si>
    <t>WH:IGQ2/STL4/RFD2/ORD2</t>
  </si>
  <si>
    <t>23-29天签收</t>
  </si>
  <si>
    <t>WH:IMO1</t>
  </si>
  <si>
    <t>WH:IMS1/MQY2</t>
  </si>
  <si>
    <t>WH:INC1/IGA3</t>
  </si>
  <si>
    <t>WH:IND2-WALMART/IND2N-WALMART
IND2T-WALMART/IND3-WALMART</t>
  </si>
  <si>
    <t>WH:IND2/IND4/IND5/IND9/FWA4/MQJ1/MQJ2/TOL3</t>
  </si>
  <si>
    <t>WH:IND9/FWA4/MQJ1/MQJ2/STL4/IND2/IND4/IND5/TOL3</t>
  </si>
  <si>
    <t>WH:IND9/MQJ1/FWA4/MDW2/MEM1</t>
  </si>
  <si>
    <t>WH:ITX3</t>
  </si>
  <si>
    <t>WH:IUSF/IUTH</t>
  </si>
  <si>
    <t>WH:JAX3/MCO2/TPA2/TPA3/TPA6/PBI2/PBI3/TMB8/XPB2</t>
  </si>
  <si>
    <t>WH:JAX3/XLX6/MGE3/CLT2/CLT3/XAV3/MGE1/RYY2/RDU2</t>
  </si>
  <si>
    <t>WH:KS1-WALMART/MCI1N-WALMART
KY1-WALMART</t>
  </si>
  <si>
    <t>WH:LAS1/GYR2/GYR3/VGT2/SMF3/SCK4/HLI2/TCY1/TCY2
GEU2/GEU3/MIT2</t>
  </si>
  <si>
    <t>WH:LIT2/ICT2/FOE1/MEM8/LFT1</t>
  </si>
  <si>
    <t>WH:MCO1-WALMART</t>
  </si>
  <si>
    <t>WH:MCO1/PBI2/PBI3</t>
  </si>
  <si>
    <t>25-29天签收</t>
  </si>
  <si>
    <t>WH:MCO1/TMB8/PBI2/PBI3/XPB2/BNA6/CHA2</t>
  </si>
  <si>
    <t>WH:MCO2/JAX3/TPA2/TPA3</t>
  </si>
  <si>
    <t>WH:MDT2/ILG1/DCA6/XLX1/HGR6/IPA1</t>
  </si>
  <si>
    <t>WH:MDW2/MDW6/MDW9/IGQ2/ORD2/RFD2/RFD4/JVL1</t>
  </si>
  <si>
    <t>WH:MDW2/ORD2/IGQ2/MDW9/RFD2/RFD4/JVL1/MDW6</t>
  </si>
  <si>
    <t>WH:MGE3/RYY2/CMH2/CMH3/TOL3</t>
  </si>
  <si>
    <t>WH:NJ08831（谷仓）/NJ08505（谷仓）/NJ08861（4PX）
NJ08861（ORANGE）/NJ08512（WAYFAIR）</t>
  </si>
  <si>
    <t>此仓点低消8cbm/4P起收
35-42天签收</t>
  </si>
  <si>
    <t>此仓点低消8cbm/4P起收
55-60天签收</t>
  </si>
  <si>
    <t>WH:NJ3-WALMART/NJ3T-WALMART</t>
  </si>
  <si>
    <t>WH:OKC2/MEM1/MEM6</t>
  </si>
  <si>
    <t>WH:ONT8/LGB8/LAX9/SBD1</t>
  </si>
  <si>
    <t>16-18天签收</t>
  </si>
  <si>
    <t>28天签收</t>
  </si>
  <si>
    <t>WH:ONT8/LGB8/SBD1/LAX9</t>
  </si>
  <si>
    <t>WH:ORD1S-WALMART/IND2-WALMART
IND2N-WALMART/IND2T-WALMART/IND3-WALMART</t>
  </si>
  <si>
    <t>WH:PHL2N-WALMART/PHL1S-WALMART</t>
  </si>
  <si>
    <t>WH:PHL4/PHL5/PHL6/MDT1/MDT4/PIT2/LBE1
ALB1/SWF1/SWF2/HIA1</t>
  </si>
  <si>
    <t>WH:PHL4N-WALMART/PHL5S-WALMART</t>
  </si>
  <si>
    <t>WH:PHL5/LBE1/HIA1/SWF1/ORF2/CHO1/RMN3/TMB8
CLT6/HSV1/AKR1/DCA6/BWI4/HGR6/IUSR/IUST</t>
  </si>
  <si>
    <t>26-30天签收</t>
  </si>
  <si>
    <t>WH:PHX5/PHX7/SCK8/OAK3/LAS6/FAT2
MCE1/QXY8/MCC1/SCK1/SMF6/SMF7/QXY8/QZZ7</t>
  </si>
  <si>
    <t>WH:POC1/POC2/POC3</t>
  </si>
  <si>
    <t>16-20天签收</t>
  </si>
  <si>
    <t>WH:PSC2/DEN2/DEN8/BJC1/BFI3/PDX7/IWA6</t>
  </si>
  <si>
    <t>WH:PSC2/DEN2/DEN8/BJC1/BFI3/PDX7/IWA6/SLC2/SLC3</t>
  </si>
  <si>
    <t>WH:SAT1/FTW1/DFW6</t>
  </si>
  <si>
    <t>WH:SLC2/SLC3</t>
  </si>
  <si>
    <t>WH:SNA4/LGB4/LGB6/SBD2/ONT9</t>
  </si>
  <si>
    <t>30天签收</t>
  </si>
  <si>
    <t>WH:TCY1/TCY2/HLI2/MIT2/SMF3/SCK4/LAS1/VGT2
GYR2/GYR3/GEU2/GEU3</t>
  </si>
  <si>
    <t>WH:XLX7/PSP3/IUSW/IUSP/IUSJ/W-LAX2T</t>
  </si>
  <si>
    <t>19-20天签收</t>
  </si>
  <si>
    <t>WH:XMI3/IMS1</t>
  </si>
  <si>
    <t>WH:西邮WPGA1(GA 30046)/谷仓美南1号(GA30168)
谷仓美南2号(GA 30122)/乐歌GA30168
运去哪（GA 30518）/大健云仓AT仓库（GA 30122
大健云仓AT仓库（GA 30517）/易达云仓GA (美南亚5仓-30071)</t>
  </si>
  <si>
    <t>此仓点低消8cbm/4P起收
参考时效55天
（非亚马逊仓不做时效）</t>
  </si>
  <si>
    <t>WH:西邮WPGA4(GA31405)/
大健云仓SAV仓（GA 31408、GA 31302、GA 31407）
万邑通仓(GA31322)/谷仓(GA31326)/乐歌SAV仓(GA31326)
运去哪（GA 31322）</t>
  </si>
  <si>
    <t>此仓点低消8cbm/4P起收
55天签收</t>
  </si>
  <si>
    <t>返回
佳林主页</t>
  </si>
  <si>
    <t>类型</t>
  </si>
  <si>
    <t>渠道目录</t>
  </si>
  <si>
    <t>单击进入</t>
  </si>
  <si>
    <t>渠道变动</t>
  </si>
  <si>
    <t>备注</t>
  </si>
  <si>
    <t>美国</t>
  </si>
  <si>
    <t>JL美国空运 --《超大件-标准件》</t>
  </si>
  <si>
    <t>进入报价</t>
  </si>
  <si>
    <t>价格上调</t>
  </si>
  <si>
    <t>空卡、空派</t>
  </si>
  <si>
    <t>JL美国海运 --《超大件-标准件》</t>
  </si>
  <si>
    <t>卡派、海派</t>
  </si>
  <si>
    <t>JL美国海运 --《FBA卡派》</t>
  </si>
  <si>
    <t>FBA海卡</t>
  </si>
  <si>
    <t>JL美国海运 --《DG卡派》</t>
  </si>
  <si>
    <t>海卡</t>
  </si>
  <si>
    <t>欧洲</t>
  </si>
  <si>
    <t>JL英国专线 --《超大件-标准件》</t>
  </si>
  <si>
    <t>空卡、空派、海卡</t>
  </si>
  <si>
    <t>JL欧洲空运 --《超大件-标准件》</t>
  </si>
  <si>
    <t>JL欧洲海运 --《超大件-卡车派》</t>
  </si>
  <si>
    <t>【凡是在我司交货客户，请如实申报，不要充货、瞒报、漏报，带电需备注，否则后果自负；
如在我司或服务商那里有查到违禁品，直接罚款100000元，并没收货品不退运费，且追究法律责任；
特别提示：如客户一旦同意接收我公司服务，我司认为客户已详细阅读过此价格表备注内容，并接受各条款的约束。</t>
  </si>
  <si>
    <t/>
  </si>
  <si>
    <t>美国附加费说明</t>
  </si>
  <si>
    <t>进入
渠道目录</t>
  </si>
  <si>
    <t>产品分类</t>
  </si>
  <si>
    <t>品名列举</t>
  </si>
  <si>
    <t>空运</t>
  </si>
  <si>
    <t>海运</t>
  </si>
  <si>
    <t>纺织品</t>
  </si>
  <si>
    <t>衣服/鞋子/包包</t>
  </si>
  <si>
    <t>木制品</t>
  </si>
  <si>
    <t>三合板加工过的产品，沙发，书桌等，如是原木则需要熏蒸或商检</t>
  </si>
  <si>
    <t>钢铁铝</t>
  </si>
  <si>
    <t>原产料产品有许可证单独确认，钢制品，铝制品，铁制品，成品或配件</t>
  </si>
  <si>
    <t>电子类</t>
  </si>
  <si>
    <t>蓝牙（不带蓝牙标志）、美容仪、黑头仪、按摩器、成人用品 玩具</t>
  </si>
  <si>
    <t>美容仪器</t>
  </si>
  <si>
    <t>美容相关，但不能涉及医疗，不能有医疗标识</t>
  </si>
  <si>
    <t>汽配类</t>
  </si>
  <si>
    <t>汽车相关配件，主体除外（发动机，柴油机）</t>
  </si>
  <si>
    <t>反倾销产品</t>
  </si>
  <si>
    <t>太阳能板，卧室相关家具、记事本、管制类产品</t>
  </si>
  <si>
    <t>单独确认</t>
  </si>
  <si>
    <t>高货值产品</t>
  </si>
  <si>
    <t>货值超15USD/KG，可定性为高货值</t>
  </si>
  <si>
    <t>激光类产品</t>
  </si>
  <si>
    <t>打印机/雕刻机/清洗机/焊接机等</t>
  </si>
  <si>
    <t>其它</t>
  </si>
  <si>
    <t>仿牌等其他违禁品；</t>
  </si>
  <si>
    <t>不接</t>
  </si>
  <si>
    <t>英欧附加费说明</t>
  </si>
  <si>
    <t>其他纺织类</t>
  </si>
  <si>
    <t>皮革制品、纺织制品
（假发/围巾/手套/帽子/被子/枕套/腰带/布料/雨伞/面罩/围裙/披风/披肩/拉杆包等）；</t>
  </si>
  <si>
    <t>性质</t>
  </si>
  <si>
    <t>五金、模具类、机械设备、家具类、蓝牙产品、含马达产品(风扇，电机)台秤、挂钟、闹钟 钢化膜酒精棉、玻璃制品、LED灯、LED屏、仪器类（加热器、警报器、榨汁机、加湿器等所有仪器类）、体温计，血压计、动物驱赶器、温度计、监控器、机顶盒、播放器（音响）  圆珠笔、水性笔、铅笔、水彩笔、蜡笔、木制品；</t>
  </si>
  <si>
    <t>反倾销</t>
  </si>
  <si>
    <t>陶瓷类（反倾销）,熨衣板，太阳能板，叉车及配件，瓷砖，电动车配件 ,塑料类（反倾销，限塑令，纯塑料制品，例如塑料杯，塑料包装盒等低价值，数量多的产品）；</t>
  </si>
  <si>
    <t>人体接触\高货值</t>
  </si>
  <si>
    <t>美容仪器类（按摩仪、洁面仪、卷发棒、直发棒）、化妆（化妆刷等无液体膏体粉状物）剃毛器，与人体口腔接触的产品；摄像头、电脑显示屏、平板、导航仪、行车记录仪、泵等高价值产品 眼镜（3D眼镜，太阳眼镜，VR眼镜）、玩具类；</t>
  </si>
  <si>
    <t>敏感类</t>
  </si>
  <si>
    <t>化妆品（液体粉末）、指甲油、膏体类产品 、成人用品类、电子打火机；</t>
  </si>
  <si>
    <t>无存储内容</t>
  </si>
  <si>
    <t>手表、智能手环、车载电脑、DVD、内存卡、硬盘（所有类）、无牌老年机；</t>
  </si>
  <si>
    <t>电池类</t>
  </si>
  <si>
    <t>纯电池、移动电源；</t>
  </si>
  <si>
    <t>车类</t>
  </si>
  <si>
    <t>滑板车、平衡车，独轮车，轮椅、摩托车、电动车，自行车等；</t>
  </si>
  <si>
    <t xml:space="preserve">                                                                               美国空运-超大件</t>
  </si>
  <si>
    <t>邮编分区</t>
  </si>
  <si>
    <t>1001-1999KG</t>
  </si>
  <si>
    <t>2000KG+</t>
  </si>
  <si>
    <t>操作费及参考时效</t>
  </si>
  <si>
    <t>备注-卡车派送</t>
  </si>
  <si>
    <t>，</t>
  </si>
  <si>
    <t>美国空卡
超大件</t>
  </si>
  <si>
    <t>大陆或韩国飞SFO、LAX、ORD、JFK等，带电带磁无附加；
所有渠道--不接非原色纸箱包装（黄色不接）；
买单报关不能超100W，报关件带电不能超20W；
1、体积/6000，不分抛，交仓第二日起6-8工作日左右到仓；
2、海关查验、港口工人罢工、美国节假日、航司、
     突发异常等不可抗拒因素除外 ；                                                           
3、单独报关：500元/票，续页费50/页；
4、设备类、车类、美容类、汽配、高货值和反倾销单询；
5、尺寸限定：2.5*1.5m*1.5m（前提收件人要可以卸货）；
6、本土48洲服务，偏远或岛屿，出货前自行查询；
7、此渠道保丢不保损，请自行做好包装防护（参考报价D条款）；
8、后端卡车可下带尾板车派送，但仅限于26尺卡车；
     不加收费用，司机只是协助卸货，但不等于包卸货地面；
9、此渠道木箱包装需有合页，方便海关查货。
10、发货前一定要阅读我司C/D条款及各注意事项；
11、所有卡车派送必须要有9CM脚架（参考超大件包装要求）；
12、以上解释权归佳林寰球供应链所有，发货即默认；</t>
  </si>
  <si>
    <t>美西（8-9邮编）
不含80-83、97-99邮编</t>
  </si>
  <si>
    <t>美中（5-7邮编）
含80-83、97-99邮编</t>
  </si>
  <si>
    <t>500、票
《正常6-8工作日到仓，卡车7-15左右》</t>
  </si>
  <si>
    <t>22-65KG
（一票多件需累积加收附加费）</t>
  </si>
  <si>
    <t>备注--FEDEX或UPS派送</t>
  </si>
  <si>
    <t>美国空派
超大小货价</t>
  </si>
  <si>
    <t>大陆或韩国飞SFO、LAX、ORD、JFK等，带电带磁无附加；
1、体积/6000，不分抛；空运交仓第二天起6-8左右到仓；
2、海关查验、港口工人罢工、美国节假日、航司、
     突发异常等不可抗拒因素除外 ；   
3、报关500元/票，续页费50元/页；
4、操作费200元/件；非纸箱包装+200元/票；
5、单边长限2.4米，后端UPS或FEDEX派送；
6、围长320-400CM内+600元/件；
8、单件实重65KG以内，实重单件超40KG，需卡脚出，体积不限；
9、所有卡车派送必须要有10CM脚架（参考超大件包装要求）；
10、仅本土48洲服务，偏远200元/票（岛屿无服务）；
11、以上解释权归佳林寰球供应链所有，发货即默认；</t>
  </si>
  <si>
    <t>200/票
《正常6-8工作日到仓，派送1-3左右》</t>
  </si>
  <si>
    <t>200/票
《正常6-8工作日到仓，派送4-6左右》</t>
  </si>
  <si>
    <t>200/票
《正常6-8工作日到仓，派送6-8左右》</t>
  </si>
  <si>
    <t>12-20KG</t>
  </si>
  <si>
    <t>21-70KG</t>
  </si>
  <si>
    <t>71-99KG</t>
  </si>
  <si>
    <t>100-300KG</t>
  </si>
  <si>
    <t>501KG+</t>
  </si>
  <si>
    <t>备注-FEDEX/UPS/卡车统配</t>
  </si>
  <si>
    <t>美国空派
大陆飞
I
I
分抛50%</t>
  </si>
  <si>
    <t>正常6-8工作日到仓
派送1-3左右</t>
  </si>
  <si>
    <t>大陆飞SFO、LAX、ORD、JFK等，不做指定；
1、体积/6000，交仓第二日起6-8左右提取；
2、海关查验、港口工人罢工、美国节假日、航司、
     突发异常等不可抗拒因素除外 ；                                                           
3、报关350元/票，续页费50/页；磁检500元/票，商检500元/票；
4、设备类、车类、美容类、汽配、高货值和反倾销单询；
5、非FBA地址+1元/KG,偏远+35元/件；
6、单件12KG起收，单票实重高于100KG，分抛50%；
7、本土48洲服务，偏远或岛屿，出货前自行查询；
8、此渠道保丢不保损，请自行做好包装防护；
9、以上解释权归佳林寰球供应链所有，发货即默认；</t>
  </si>
  <si>
    <t>正常6-8工作日到仓
派送4-6左右</t>
  </si>
  <si>
    <t>正常6-8工作日到仓
派送5-7左右</t>
  </si>
  <si>
    <t>美国空派
韩国飞
I
I
分抛50%</t>
  </si>
  <si>
    <t>韩国飞SFO、LAX、ORD、JFK等，不做指定；
1、体积/6000，交仓第二日起6-8左右到仓；
2、海关查验、港口工人罢工、美国节假日、航司、
     突发异常等不可抗拒因素除外 ；                                                           
3、单独报关：350元/票，续页费50/页；
4、设备类、车类、美容类、汽配、高货值和反倾销单询；
5、非FBA地址+1元/KG,偏远+35元/件；
6、单件12KG起收，单票实重高于100KG，分抛50%；
7、本土48洲服务，偏远或岛屿，出货前自行查询；
8、此渠道保丢不保损，请自行做好包装防护；
9、以上解释权归佳林寰球供应链所有，发货即默认；</t>
  </si>
  <si>
    <t>空运注意事项：</t>
  </si>
  <si>
    <t>A、体积6000，计算方式：长*宽*高/6000，卡派/超大件小货价不分抛；美国标准件---空派分抛50% ；</t>
  </si>
  <si>
    <t>B、空卡尺寸说明：
     1、重量400KG以内，长度2.4米以内，无附加费，后端尾板卡车派送，不加收费用；
     2、航司限定单件尺寸：2.5m*宽1.5m*高1.5m，限2.5米以内；超则单独确认；</t>
  </si>
  <si>
    <t>C、卡车注意事项：
      1、卡派到门是指货送到指定地址的仓库或地面，不含上楼，不含拆木箱、木架、纸箱、不含回收货物产生的垃圾费用；
      2、卡车无法进入的区域需收货人自行搬运货物，收件人特殊区域的额外产生的相关费用默认发件人支付；
           特殊说明：单边长超2.0米以上的货件，有可能会面临站点自提或二次车辆的可能性，具体以平台或卡车出示帐单为准；
           由于派送有可能是53尺卡车派送，一定确认好车辆可以进入收件人地方；发货或安排卡车之前，务必与收件人沟通派送或者是否具备卸货条件（一般指卸货平台或叉车或吊车）；
      3、单边长≥200CM，重量超400KG，需收件人提前自备燃油型叉车卸货，如因收货人不配合卸货产生所有费用由发件人承担；
           私人住宅区路况复杂，如因道路过窄，大车无法进入，需要小车分多次派送所产生的额外费用实报实销；
      4、如因收货人额外指令而产生的费用（特别说明：我司未必能提供卡车原始帐单，以QQ，微信，邮件，卡车平台聊天记录、卡车POD回传单证明为准）；
           例如：更改地址费、卡车尾板，卸货费，等候费，距离移动费、地址区域限制费等等；
           因卡车公司不能跟收件人收取任何费用，我司默认全由发货人承担，我司有权反弹账单至发货人处，有效期为一年。
      5、安排卡车前请务必确认收货地址和联系人电话正确，如因联系不上收货人而产生的滞留费，由发货人承担，我司有权反弹账单至发货人处，有效期一年。
      6、请特别注意：我司不接收任何违禁品，仿牌，纯粉末液体，易燃易爆，国家管制物品，稀有金属木材制品等货物，请勿恶意冲货，一经发现报警处理。</t>
  </si>
  <si>
    <t>D、包装要求：
      1、所有木架和木箱一定要打结实，建议1CM的厚度以上，签收后由于外箱损坏一律不赔偿；
      2、由于包装不合格，到了国外破损的，一律由发件人自己承担，国外重新打了木箱才能派送（具体费用单独确认）；
      3、所有走卡派的货件，必须有卡脚，包括纸箱货件，个别渠道例外，底脚高度必须10CM以上；
      4、 所有拖盘或卡脚货件必须可以四边进叉车，方便移动装卸货物；</t>
  </si>
  <si>
    <t>空派（UPS或FEDEX或卡派）注意事项：</t>
  </si>
  <si>
    <t>备注说明</t>
  </si>
  <si>
    <t>偏远费：偏远费用，RMB35/件，最低消RMB200/票，以官方查询为准。
本渠道服务仅限于美国本土48洲，不接收邮箱BOX，军方地址。
不接收邮编：
006-009 PUERTO RICO AND VIRGIN LSLANDS 
波多黎各、维尔京群岛，
966-969 HAWAIIAND GUAM 夏威夷、关岛  
995-999 ALASKA 阿拉斯加等！</t>
  </si>
  <si>
    <t>尺寸说明</t>
  </si>
  <si>
    <t>符合以下任何一条件加收，同时满足需累积加收：
1、单件实重等于或超过22kg-30kg之间（+160元/件）
2、单边大于等于120CM-200CM之间（+160元/件）
3、第二边大于等于76CM（+160元/件）
4、围长大于等于260CM-320CM之间（+160元/件）</t>
  </si>
  <si>
    <t>备注：</t>
  </si>
  <si>
    <t>1、以上价格包含清关关税及派送费；可接商业地址、私人地址（木箱/木架/卡板/拖盘/航空）；</t>
  </si>
  <si>
    <t>2、计费方式：以1KG为单位进位；计费重量：整票的实际重量和整票的体积重量相比，取较大者计算（体积重量计算方式为:长*宽*高cm/6000=KG)；</t>
  </si>
  <si>
    <t>3、包装说明：卡派渠道，必须有卡脚出货，且高度必须9CM以上；快递渠道派送只接受纸箱包装出货；</t>
  </si>
  <si>
    <t>4、一般贸易报关件：500/票，续页费50元/页；熏蒸费：800元/票；商检费：800元/票；</t>
  </si>
  <si>
    <t>5、每票正常5个申报品名，每增加1个品名加收RMB30/个；</t>
  </si>
  <si>
    <t>6、此渠道不接仿牌、纯电池、移动电源、违禁品、粉末、液体，食品、管制刀具、危险品、激光笔、两项物资、医疗物资等产品，一经查出，罚款5000/票；</t>
  </si>
  <si>
    <t>7、申报要求：客户需提供完整的形式发票，完整的装箱清单、申报价值、HS CODE（若是因客户资料不准或不完整导致的清关问题由客户自行承担，我司不承担任何责任）；</t>
  </si>
  <si>
    <t>8、其它：如因收件人拒收货件，产生的退回运费以及其他任何额外费用，默认发件人承担；</t>
  </si>
  <si>
    <t>二、赔偿标准</t>
  </si>
  <si>
    <r>
      <rPr>
        <b/>
        <sz val="11"/>
        <rFont val="微软雅黑"/>
        <charset val="134"/>
      </rPr>
      <t>1、赔偿：1、在提取前货物丢失或者扣关（如因侵权问题，我司不承担任何责任并且保留追究发件人因此带来对我司的损失的赔偿）：</t>
    </r>
    <r>
      <rPr>
        <b/>
        <sz val="11"/>
        <color rgb="FFFF0000"/>
        <rFont val="微软雅黑"/>
        <charset val="134"/>
      </rPr>
      <t>按采购价值赔偿，最高不超40RMB/KG赔偿+不退运费。</t>
    </r>
    <r>
      <rPr>
        <b/>
        <sz val="11"/>
        <rFont val="微软雅黑"/>
        <charset val="134"/>
      </rPr>
      <t xml:space="preserve">
               2、如货物提取后丢失，按采购价值赔偿，但最高不超100USD/票；
               3、贵重货物，建议自购保险，我司所有卡派或海派渠道，货物只保丢不保损，发货前请做好货物包装防护工作，以最大减少货物损失；
               4、收到货物请当面检查确认，如发现货物有丢件或损坏严重，提供视频或照片，并在POD上备注说明，请在2工作日内反馈给卡车索赔并第一时间通知我司，超则不好申诉；</t>
    </r>
  </si>
  <si>
    <t>2、因客户提供的出货资料跟实物不符、货物自身质量或品牌侵权等问题，导致的任何损失我司不承担任何责任，并且保留追究连带责任的权利；</t>
  </si>
  <si>
    <t>3、索赔文件：亚马逊货件需提供亚马逊后台接收货物的完整截图、索赔调查表、产品链接、采购价值等信息；
     亚马逊后台超两个月未上架才受理赔偿，非亚马逊货件需提供调查表、产品链接、采购价值等信息。以上资料提供完整后，我司将在一个月内给予处理结果；</t>
  </si>
  <si>
    <t>4、所有索赔签收后2个工作日内向甲方提出并跟对应派送卡车公司申诉，否则我司将不负任何法律责任。
      所有索赔限于每件货物只可提出索赔一次，有关索赔处理应为该索赔之全部及作为与所有有关损失或损坏的最终索赔处理。</t>
  </si>
  <si>
    <t>5、赔偿责任：高价值货物请自行购买保险；特别申明以下情况不受理赔偿：
1）如因侵权问题，我司不承担任何责任并且保留追究发件人因此带来对我司的损失的赔偿；
2）如货物没有按照实际价值申报、侵犯知识产权、当地禁止进口等原因而导致的海关扣货，此情况不在赔偿范围之内，我司只是协助发件人提供清关文件；
3）如因客户货物本身质量问题以及涉及到具体的认证问题等，均不受理赔偿；
4）如遇战争，自然灾害等不可抗力因素除导致货物破坏或灭失，不受理赔偿；
5）在运输过程中如遇到航班延误/清关延误/海关查验等引起的总体时效延误，均不受理赔偿。
6）产品数量缺少、损坏不受理赔偿。
7）易碎品不接受任何损坏赔偿。</t>
  </si>
  <si>
    <t>特别提示：客户一旦同意接受我公司服务，即默认客户已详细阅读过此价格表备注内容以及我司托运条款，并接受各条款的约束。</t>
  </si>
  <si>
    <t xml:space="preserve">                                                                                             美国海运-超大件                                                 </t>
  </si>
  <si>
    <r>
      <rPr>
        <sz val="10"/>
        <rFont val="微软雅黑"/>
        <charset val="134"/>
      </rPr>
      <t xml:space="preserve">
1、发货前务必阅读A/B/C/D条款及报价下方备注说明；
2、海外仓打板15USD/板，时效延误1-3天；
3、纸箱货不接非纸箱原色包装（黄色不接）；
普船时效说明：
1、普船开船后实际时效为准
2、普船均无时效延误赔偿；
美森时效说明：
   </t>
    </r>
    <r>
      <rPr>
        <b/>
        <sz val="10"/>
        <color rgb="FFFF0000"/>
        <rFont val="微软雅黑"/>
        <charset val="134"/>
      </rPr>
      <t xml:space="preserve"> 确定是美森CLX正班；</t>
    </r>
    <r>
      <rPr>
        <sz val="10"/>
        <rFont val="微软雅黑"/>
        <charset val="134"/>
      </rPr>
      <t xml:space="preserve">
    </t>
    </r>
    <r>
      <rPr>
        <b/>
        <sz val="10"/>
        <color rgb="FFFF0000"/>
        <rFont val="微软雅黑"/>
        <charset val="134"/>
      </rPr>
      <t>因船司/海关查验/后端卡车众多不可控因素，取消时效延误赔偿；</t>
    </r>
  </si>
  <si>
    <t>8-9邮编
不含97-99、80-83</t>
  </si>
  <si>
    <t>5-7邮编
含97-99、80-83，不含57-59、60-62</t>
  </si>
  <si>
    <t>0-4邮编
含57-59、60-62</t>
  </si>
  <si>
    <t xml:space="preserve">
1、所有渠道参考时效以开船后为准；
2、海关查验/港口工人罢工/美国节假日/船泊/突发异常等不可抗拒因素除外；                                                           
3、报关：500元/票，续页费50/页；商检：800元；
4、设备类、车类、美容类、汽配、高货值和反倾销单询；
5、仅本土48洲服务，岛屿无服务，偏远自行查询；
6、单票重量100-300KG :
      单边长≥240CM+2元/KG；
      单边长≥300CM低销300USD；
7、单票重量301KG以上 :
      单边长≥240-300CM+1元/KG（1吨以上免加收）；
      单边长≥301-400CM+3元/KG（低销300USD）；
8、单边长≥400CM，单件重1000KG以上请单询；
9、单件重量超400KG，长超2米;
      收件人需自备燃油叉车或平台卸货（参考报价C条款）；
10、所有卡车派送必须要有9CM脚架（参考超大件包装要求）；
11、此渠道保丢不保损，请自行做好包装防护（参考报价D条款）；
12、以上解释权归佳林寰球供应链所有，发货即默认；
特别说明，有资料请提前提供，否则默认无资料出，后果自行承担：
1、如贵司产品国内涉及两项或出口需认证的产品；
2、国外清关涉及到的认证产品（CPSC\DOT\EPA\BQB\FDA\FCC\UL等）；</t>
  </si>
  <si>
    <t xml:space="preserve">
港口特别说明：
        1、指定美森/以星除外；
        2、海外仓库自提除外；
        3、其它就近装柜不接受指定港口；
特注：深圳、广州、义乌、香港均可交货；
           异地交仓+1.0元/KG内陆费（客户可自行下货深圳送我司仓库）；    
           香港交仓----（限海运，美西拆柜，请与业务单独确认）；</t>
  </si>
  <si>
    <t>21-65KG
（一票多件需累积加收附加费）</t>
  </si>
  <si>
    <t>快递派送--渠道尺寸说明</t>
  </si>
  <si>
    <t>普船超大小货价
I
I
参考时效
开船后25左右提取</t>
  </si>
  <si>
    <t>8-9邮编
不含80-83、97-99</t>
  </si>
  <si>
    <t>美森超大小货价
I
I
普船参考时效
开船后13左右提取</t>
  </si>
  <si>
    <t>1、体积/6000，不分抛，操作费200元/件；
2、海关查验、港口工人罢工、美国节假日、航司、突发异常等不可抗拒因素除外 ；   
3、报关500元/票，续页费50元/页；
4、如第二件以后为标准纸箱货，可一票多件出口；
5、单边长≥2米+200元/件；长限2.5米；围长320-400CM内+600元/件；
6、单件实重65KG以内，实重单件超40KG，需卡脚出，体积不限；
6、尾端由快递派送，不做指定派送，非纸箱包装+200元；
8、大件偏远200元/件，续件标准件35元/件，仅本土48洲服务（岛屿单询）；
9、以上解释权归佳林寰球供应链所有，发货即默认；</t>
  </si>
  <si>
    <t>5-7邮编
含80-83、97-99</t>
  </si>
  <si>
    <t>21-100KG</t>
  </si>
  <si>
    <t>101KG+</t>
  </si>
  <si>
    <t>备注（UPS或FEDEX）</t>
  </si>
  <si>
    <t>普船海派
I
I
参考时效
开船后25左右提取</t>
  </si>
  <si>
    <t>美森海派
I
I
普船参考时效
开船后13左右提取</t>
  </si>
  <si>
    <r>
      <rPr>
        <sz val="10"/>
        <rFont val="微软雅黑"/>
        <charset val="134"/>
      </rPr>
      <t xml:space="preserve">美森时效说明（参考第2条的情况下）：
</t>
    </r>
    <r>
      <rPr>
        <b/>
        <sz val="10"/>
        <color rgb="FFFF0000"/>
        <rFont val="微软雅黑"/>
        <charset val="134"/>
      </rPr>
      <t>开船后次日起第16天未提取；
退1元/KG，最高不超2元/KG；</t>
    </r>
    <r>
      <rPr>
        <sz val="10"/>
        <rFont val="微软雅黑"/>
        <charset val="134"/>
      </rPr>
      <t xml:space="preserve">
1、体积/6000，不分抛；
2、海关查验/港口工人罢工/美国公共节假日
      船泊突发异常等不可抗拒因素除外                                                           
3、单独报关350元/票，续页费50/页；
4、非FBA地址+1元/KG，偏远+35元/件；
5、单件12KG起收，不接受指定派送方式；
6、快递派送的出货前请自行查询偏远；</t>
    </r>
  </si>
  <si>
    <t>符合以下任何一条件加收，同时满足需累积加收：
1、单件实重等于或超过22kg-30kg之间（+160元/件）
2、单边大于等于120CM-200CM之间（+160元/件）
3、第二边大于等于76CM（+160元/件）
4、围长大于等于260CM-320CM之间（+160元/件）
比重货请与业务单独确认；</t>
  </si>
  <si>
    <t>海运渠道注意事项：</t>
  </si>
  <si>
    <t>佳林卡车常见受限地址列举：
      机场、码头、港口或码头、建筑工地、集装箱货运站、博览会，展览场地、狂欢节、游乐园、营地、旅馆、公园、度假村、酒店教堂、礼拜场所、乡村俱乐部、高尔夫球场、动物园、农场或牧场、种植园、森林场地、矿场、原住民保留地、印第安人预订、购物中心、商店、餐厅、杂货仓库、护理院、医院、诊所、SPA/按摩店、政府场所、军事基地/设施、监狱、赌场、私人住宅/肖托夸、公寓、宿舍、学校、非标准设备、储存单位、公用设施、单行道机场、集市、展会、游乐园、营地、旅馆、商业中心、自存储地址、狭窄路面、土路或单行线等。
1、以上地址可能会存在区域限制的费用产生，以实际发生为准，有就收，没有就不收（参考费用150USD）；
2、也有可能存在卡车站点自提或指定地方自提（以实际发生为准，具体看卡司）；
3、有可能是出现二次卡车派送的费用发生（实报实销，单独确认或以卡司帐单为准）；
4、请发货前务必与收件人核实好情况，如产生费用默认由发货人支付；
5、我司以平台或卡车帐单或单独确认的费用的方式为依据，请知悉！</t>
  </si>
  <si>
    <t>A、所有渠道体积除以6000，实重与体积取大者；计算方式：长*宽*高/6000，不分抛；</t>
  </si>
  <si>
    <t>B、尺寸限定：
        标准件（UPS或FEDEX快递派送）渠道符合以下任一条件则加收160元/件；
（1）任何包装在金属或木制的托运容器之物件；
（2）任何未有以瓦楞纸完整包裹好的圆柱形或其他形状物件；
（3）任何最长一边之长度超过120CM或第二最长边的长度超过76CM的包裹；
（4）任何单件货物实际重量等于或超过22KG；
（5）（最短边+次长边）*2+最长边大于260CM小于320CM；</t>
  </si>
  <si>
    <t>C、卡车注意事项：
      1、卡派到门是指货送到指定地址的仓库或地面，不含上楼，不含拆木箱、木架、纸箱、不含回收货物产生的垃圾费用；
      2、卡车无法进入的区域需收货人自行搬运货物，收件人特殊区域的额外产生的相关费用默认发件人支付；
           特殊说明：单边长超200CM以上的货件，有可能会面临站点自提或二次车辆的可能性，具体以平台或卡车出示帐单为准；
           由于派送有可能是53尺卡车派送，一定确认好车辆可以进入收件人地方；发货或安排卡车之前，务必与收件人沟通派送或者是否具备卸货条件（一般指卸货平台或叉车或吊车）；
      3、单边长≥200CM，单件重量超400KG，需收件人提前自备燃油型叉车卸货，如因收货人不配合卸货产生所有费用由发件人承担；
           私人住宅区路况复杂，如因道路过窄，大车无法进入，需要小车分多次派送所产生的额外费用实报实销；
      4、如因收货人额外指令而产生的费用（特别说明：我司未必能提供卡车原始帐单，以QQ，微信，邮件，卡车平台聊天记录、卡车POD回传单证明为准）；
           例如：更改地址费、卡车尾板，卸货费，等候费，距离移动费、地址区域受限制费等等；
           因卡车公司不能跟收件人收取任何费用，我司默认全由发货人承担，我司有权反弹账单至发货人处，有效期为一年。
      5、安排卡车前请务必确认收货地址和联系人电话正确，如因联系不上收货人而产生的滞留费，由发货人承担，我司有权反弹账单至发货人处，有效期一年。</t>
  </si>
  <si>
    <t>D、包装要求：
      1、所有木架和木箱一定要打结实，建议1CM的厚度以上，超大件货物运输一律保丢不保损，出货前请自行做好包装防护；
      2、由于包装不合格，到了国外破损的，一律由发件人自己承担，国外重新打了木箱才能派送（具体费用单独确认）；
      3、所有走卡派的货件，必须有卡脚，包括纸箱货件，个别渠道例外，底脚高度必须9CM以上；
      4、所有拖盘或卡脚货件必须可以四边进叉车，方便移动装卸货物；</t>
  </si>
  <si>
    <t>6、此渠道不接仿牌、纯电池、移动电源、违禁品、粉末、液体，食品、管制刀具、危险品、激光笔、两项物资、医疗物资等产品；</t>
  </si>
  <si>
    <r>
      <rPr>
        <b/>
        <sz val="11"/>
        <rFont val="微软雅黑"/>
        <charset val="134"/>
      </rPr>
      <t>1、赔偿：1、在提取前货物丢失或者扣关（如因侵权问题，我司不承担任何责任并且保留追究发件人因此带来对我司的损失的赔偿）：</t>
    </r>
    <r>
      <rPr>
        <b/>
        <sz val="11"/>
        <color rgb="FFFF0000"/>
        <rFont val="微软雅黑"/>
        <charset val="134"/>
      </rPr>
      <t>按采购价值赔偿，最高不超20RMB/KG赔偿+不退运费。</t>
    </r>
    <r>
      <rPr>
        <b/>
        <sz val="11"/>
        <rFont val="微软雅黑"/>
        <charset val="134"/>
      </rPr>
      <t xml:space="preserve">
               2、如货物提取后丢失，按采购价值赔偿，但最高不超100USD/票；
               3、贵重货物，建议自购保险，我司所有卡派或海派渠道，货物只保丢不保损，发货前请做好货物包装防护工作，以最大减少货物损失；
               4、收到货物请当面检查确认，如发现货物有丢件或损坏严重，提供视频或照片，并在POD上备注说明，请在2工作日内反馈给卡车索赔并第一时间通知我司，超则不好申诉；</t>
    </r>
  </si>
  <si>
    <t>仓库代码</t>
  </si>
  <si>
    <t xml:space="preserve"> （开船后）</t>
  </si>
  <si>
    <t>美森卡派</t>
  </si>
  <si>
    <t>ONT8/LGB8/LAX9/SBD1</t>
  </si>
  <si>
    <t>POC1/POC2/POC3</t>
  </si>
  <si>
    <t>XLX7/PSP3/IUSW/IUSP/IUSJ/W-LAX2T</t>
  </si>
  <si>
    <t>SNA4/LGB4/LGB6/SBD2/ONT9</t>
  </si>
  <si>
    <t>CATiktok/Winit</t>
  </si>
  <si>
    <t>TCY1/TCY2/HLI2/MIT2/SMF3/SCK4/LAS1/VGT2
GYR2/GYR3/GEU2/GEU3</t>
  </si>
  <si>
    <t>PHX5/PHX7/SCK8/OAK3/LAS6/FAT2
MCE1/QXY8/MCC1/SCK1/SMF6/SMF7/QXY8/QZZ7</t>
  </si>
  <si>
    <t>IAZ1/IUTE</t>
  </si>
  <si>
    <t>IAZ1</t>
  </si>
  <si>
    <t>ABQ2</t>
  </si>
  <si>
    <t>IUTE</t>
  </si>
  <si>
    <t>PSC2/DEN2/DEN8/BJC1/BFI3/PDX7/IWA6/SLC2/SLC3</t>
  </si>
  <si>
    <t>FTW1/DFW6/SAT1/IAH3</t>
  </si>
  <si>
    <t>PSC2/DEN2/DEN8/BJC1/BFI3/PDX7/IWA6</t>
  </si>
  <si>
    <t>FTW5/HOU8/SAT4/IUTH/IUSF</t>
  </si>
  <si>
    <t>SLC2/SLC3</t>
  </si>
  <si>
    <t>GEG2/FOE1/MKC4/OKC2/STL3/MCI4/ICT2</t>
  </si>
  <si>
    <t>MDW2/MDW6/MDW9/IGQ2/ORD2/RFD2/RFD4/JVL1</t>
  </si>
  <si>
    <t>IND9/MQJ1/FWA4/MDW2/MEM1</t>
  </si>
  <si>
    <t>IND2/IND4/IND5/IND9/FWA4/MQJ1/MQJ2/TOL3</t>
  </si>
  <si>
    <t>IGQ2/STL4/RFD2/ORD2</t>
  </si>
  <si>
    <t>ORD1S-WALMART/IND2-WALMART
IND2N-WALMART/IND2T-WALMART/IND3-WALMART</t>
  </si>
  <si>
    <t>MGE3/RYY2/CMH2/CMH3/TOL3</t>
  </si>
  <si>
    <t>DET1/DET2/IMI1/CMH2/CMH3/CMH7</t>
  </si>
  <si>
    <t>CLT2/XLX6/RDU2/DET1/DET2</t>
  </si>
  <si>
    <t>CVG1N-WALMART/KS1-WALMART/MCI1N-WALMART/KY1-WALMART</t>
  </si>
  <si>
    <t>BNA2/BNA6/JVL1</t>
  </si>
  <si>
    <t>IMO1</t>
  </si>
  <si>
    <t>MCO2/JAX3/TPA2/TPA3</t>
  </si>
  <si>
    <t>IMS1/MQY2</t>
  </si>
  <si>
    <t>MCO1/PBI2/PBI3</t>
  </si>
  <si>
    <t>HOU8/IAH3</t>
  </si>
  <si>
    <t>ABE8/TEB6/TEB9/ACY2/TEB3/TEB4/AVP1/ABE4
PIT2/SWF2/ILG1/BOS7</t>
  </si>
  <si>
    <t>HOU7/HOU3/HOU2/HOU1</t>
  </si>
  <si>
    <t>PHL5/LBE1/HIA1/SWF1/ORF2/CHO1/RMN3/TMB8
CLT6/HSV1/AKR1/DCA6/BWI4/HGR6/IUSR/IUST</t>
  </si>
  <si>
    <t>SAT1/FTW1/DFW6</t>
  </si>
  <si>
    <t>FTW2/IUSF/SAT6/FTW9/FTW5/FTW3/DFW7/DAL3/SAT4</t>
  </si>
  <si>
    <t>IUSF/IUTH</t>
  </si>
  <si>
    <t>ONT8/LGB8/SBD1/LAX9</t>
  </si>
  <si>
    <t>DFW5S-WALMART/DFW6S-WALMART/DFW2N-WALMART</t>
  </si>
  <si>
    <t>OKC2/MEM1/MEM6</t>
  </si>
  <si>
    <t>LAS1/GYR2/GYR3/VGT2/SMF3/SCK4/HLI2/TCY1/TCY2
GEU2/GEU3/MIT2</t>
  </si>
  <si>
    <t>LIT2/ICT2/FOE1/MEM8/LFT1</t>
  </si>
  <si>
    <t>ITX3</t>
  </si>
  <si>
    <t>ABE8/ACY2/TEB6/TEB9/TTN2/TEB3/TEB4</t>
  </si>
  <si>
    <t>ABE3/ABE4/AVP1/AVP3/AVP9/HEA2/XEW5</t>
  </si>
  <si>
    <t>参考时效（开船后）</t>
  </si>
  <si>
    <t>PHL4/PHL5/PHL6/MDT1/MDT4/PIT2/LBE1
ALB1/SWF1/SWF2/HIA1</t>
  </si>
  <si>
    <t>JAX3/XLX6/MGE3/CLT2/CLT3/XAV3/MGE1/RYY2/RDU2</t>
  </si>
  <si>
    <t>NJ3-WALMART/NJ3T-WALMART</t>
  </si>
  <si>
    <t>CAE1/ATL8</t>
  </si>
  <si>
    <t>NJ08831（谷仓）/NJ08505（谷仓）/NJ08861（4PX）
NJ08861（ORANGE）/NJ08512（WAYFAIR）</t>
  </si>
  <si>
    <t>IUSR</t>
  </si>
  <si>
    <t>MDT2/ILG1/DCA6/XLX1/HGR6/IPA1</t>
  </si>
  <si>
    <t>西邮WPGA4(GA31405)/
大健云仓SAV仓（GA 31408、GA 31302、GA 31407）
万邑通仓(GA31322)/谷仓(GA31326)/乐歌SAV仓(GA31326)
运去哪（GA 31322）</t>
  </si>
  <si>
    <t>PHL2N-WALMART/PHL1S-WALMART</t>
  </si>
  <si>
    <t>GSO1/CLT4/CLT6/MCO2</t>
  </si>
  <si>
    <t>BDL6/BOS7/BWI4/RMN3
CHO1/ORF2/RIC1/RIC3/XRI3/IUST</t>
  </si>
  <si>
    <t>ATL1-WALMART/ATL3-WALMART</t>
  </si>
  <si>
    <t>GSO1/CLT2/CLT3/CLT6/RDU2/XLX6/AKR1/SDF8
DET1/DET2/DTW3/SDF4/CMH2/CMH6/CMH7/CMH3</t>
  </si>
  <si>
    <t>西邮WPGA1(GA 30046)/谷仓美南1号(GA30168)
谷仓美南2号(GA 30122)/乐歌GA30168
运去哪（GA 30518）/大健云仓AT仓库（GA 30122
大健云仓AT仓库（GA 30517）/易达云仓GA (美南亚5仓-30071)</t>
  </si>
  <si>
    <t>PHL4N-WALMART/PHL5S-WALMART</t>
  </si>
  <si>
    <t>GSP1/TPA2/TPA3/TPA6/ALT2</t>
  </si>
  <si>
    <t>CHA2/HSV1/HSV2/BNA2/BNA3/BNA6</t>
  </si>
  <si>
    <t>MCO1/TMB8/PBI2/PBI3/XPB2/BNA6/CHA2</t>
  </si>
  <si>
    <t>GSP1/MGE1/MGE3/RYY2/IUSR</t>
  </si>
  <si>
    <t>ATL2N-WALMART</t>
  </si>
  <si>
    <t>JAX3/MCO2/TPA2/TPA3/TPA6/PBI2/PBI3/TMB8/XPB2</t>
  </si>
  <si>
    <t>INC1/IGA3</t>
  </si>
  <si>
    <t>BNA2/HSV1/HSV2/ORF2/RMN3/MQY1/MQY2</t>
  </si>
  <si>
    <t>MCO1-WALMART</t>
  </si>
  <si>
    <t>BNA1N-WALMART</t>
  </si>
  <si>
    <t>XMI3/IMS1</t>
  </si>
  <si>
    <t>FTW2/IUSF/SAT6/FTW9/FTW5/FTW3
DFW7/DAL3/SAT4</t>
  </si>
  <si>
    <t>DFW5S-WALMART/DFW6S-WALMART
DFW2N-WALMART</t>
  </si>
  <si>
    <t>MDW2/ORD2/IGQ2/MDW9/RFD2/RFD4/JVL1/MDW6</t>
  </si>
  <si>
    <t>BDL6/BOS7/BWI4/RMN3/CHO1/ORF2/RIC1/RIC3/XRI3/IUST</t>
  </si>
  <si>
    <t>IND9/FWA4/MQJ1/MQJ2/STL4/IND2/IND4/IND5/TOL3</t>
  </si>
  <si>
    <t>IND2-WALMART/IND2N-WALMART
IND2T-WALMART/IND3-WALMART</t>
  </si>
  <si>
    <t>KS1-WALMART/MCI1N-WALMART
KY1-WALMART</t>
  </si>
  <si>
    <r>
      <rPr>
        <b/>
        <sz val="20"/>
        <rFont val="微软雅黑"/>
        <charset val="134"/>
      </rPr>
      <t xml:space="preserve">                                                                         美国DG卡派--（2026资料）
                                                                                                                     </t>
    </r>
    <r>
      <rPr>
        <b/>
        <sz val="12"/>
        <color rgb="FFFF0000"/>
        <rFont val="微软雅黑"/>
        <charset val="134"/>
      </rPr>
      <t>DG资料：MSDS、运输鉴定报告（需每年更新）、UN38.3（无需每年更新）；以上资料需产品型号对应才可以；</t>
    </r>
  </si>
  <si>
    <t>2001KG+</t>
  </si>
  <si>
    <t>美西
DG卡派</t>
  </si>
  <si>
    <t>1、所有渠道参考时效以开船后为准；
2、海关查验/港口工人罢工/美国节假日/船泊/突发异常等不可抗拒因素除外；                                                           
3、报关：500元/票，续页费50/页；商检：800元；
4、设备类、车类、美容类、汽配、高货值和反倾销单询；
5、仅本土48洲服务，岛屿无服务，偏远自行查询；
6、单票重量100-300KG :
      单边长≥200CM+2元/KG；
      单边长≥300CM低销300USD；
7、单票重量301KG以上 :
      单边长≥200-300CM+1元/KG（1吨以上免加收）；
      单边长≥301-400CM+3元/KG（低销300USD）；
8、单边长≥400CM，单件重1000KG以上请单询；
9、单件重量超400KG，长超2.4米;
      收件人需自备燃油叉车或平台卸货（参考报价C条款）；
10、所有卡车派送必须要有9CM脚架（参考超大件包装要求）；
11、此渠道保丢不保损，请自行做好包装防护（参考报价D条款）；
12、以上解释权归佳林寰球供应链所有，发货即默认；
特别说明，有资料请提前提供，否则默认无资料出，后果自行承担：
1、如贵司产品国内涉及两项或出口需认证的产品；
2、国外清关涉及到的认证产品（CPSC\DOT\EPA\BQB\FDA\FCC\UL等）；</t>
  </si>
  <si>
    <t>美东
DG卡派</t>
  </si>
  <si>
    <t>1、赔偿：1、在提取前货物丢失或者扣关（如因侵权问题，我司不承担任何责任并且保留追究发件人因此带来对我司的损失的赔偿）：按采购价值赔偿，最高不超20RMB/KG赔偿+退运费。
               2、如货物提取后丢失，按采购价值赔偿，但最高不超100USD/票；
               3、贵重货物，建议自购保险，我司所有卡派或海派渠道，货物只保丢不保损，发货前请做好货物包装防护工作，以最大减少货物损失；
               4、收到货物请当面检查确认，如发现货物有丢件或损坏严重，提供视频或照片，并在POD上备注说明，请在2工作日内反馈给卡车索赔并第一时间通知我司，超则不好申诉；</t>
  </si>
  <si>
    <t xml:space="preserve">                                                                             英国空运含税</t>
  </si>
  <si>
    <t>点击查看
附加费说明</t>
  </si>
  <si>
    <t>21-30KG</t>
  </si>
  <si>
    <t>31-100KG</t>
  </si>
  <si>
    <t>101-300KG</t>
  </si>
  <si>
    <t>301-1000KG</t>
  </si>
  <si>
    <t>1001KG+</t>
  </si>
  <si>
    <t>参考时效</t>
  </si>
  <si>
    <r>
      <rPr>
        <b/>
        <sz val="11"/>
        <rFont val="微软雅黑"/>
        <charset val="134"/>
      </rPr>
      <t xml:space="preserve">英国空卡超大件-特价邮编--更新9.16
</t>
    </r>
    <r>
      <rPr>
        <sz val="11"/>
        <rFont val="微软雅黑"/>
        <charset val="134"/>
      </rPr>
      <t>WD、HA、UB、TW、SM、RM、IG、EN、NW、W、SW、SE、E、N、EC、WC、HP、SG、LU、AL、CR、BR、DA、SL、GU、CM、SS、ME、TN、RH、B、DY、WV、WS、TF、WR、CV、DE、LE、ST、M、WA、L、WN、BL、OL、SK、CW、LS、S、HX、HD、WF、BD、HG、YO、DN</t>
    </r>
  </si>
  <si>
    <t>*</t>
  </si>
  <si>
    <t>大陆飞
8-10左右到仓</t>
  </si>
  <si>
    <t>1、单独报关：500元/票；不接带电；
2、磁检500元/票，商检800元/票；
3、英国要求CE产品，需要自行贴CE标识；
4、北爱尔兰、离岛或其它岛屿均无服务;
5、海关查验/港口工人罢工/美国节假日/航司/
     突发异常等不可抗拒因素除外 ；
6、空运尺寸限定：长2m*宽1.5m*高1.5m；
     单件1吨以内，超则单独确认；
7、此渠道木箱包装需有合页，方便海关查货;
8、自税、递延、不包税请单询；
9、空派/海派标准件FBA地址+1元/KG；
10、苏格兰邮编请单独确认；</t>
  </si>
  <si>
    <t>英国空卡超大件</t>
  </si>
  <si>
    <r>
      <rPr>
        <b/>
        <sz val="11"/>
        <rFont val="微软雅黑"/>
        <charset val="134"/>
      </rPr>
      <t xml:space="preserve">英国空派-标准件
</t>
    </r>
    <r>
      <rPr>
        <sz val="11"/>
        <color rgb="FFFF0000"/>
        <rFont val="微软雅黑"/>
        <charset val="134"/>
      </rPr>
      <t>实重100KG起分抛50%</t>
    </r>
  </si>
  <si>
    <t>大陆飞
8-10左右提取</t>
  </si>
  <si>
    <t xml:space="preserve"> 英国海运含税</t>
  </si>
  <si>
    <t>英国海卡超大件</t>
  </si>
  <si>
    <t>开船起45左右到港（绕行另外）
派送6-8个工作日左右</t>
  </si>
  <si>
    <r>
      <rPr>
        <b/>
        <sz val="11"/>
        <rFont val="微软雅黑"/>
        <charset val="134"/>
      </rPr>
      <t xml:space="preserve">英国海卡超大件-特价邮编--更新9.16
</t>
    </r>
    <r>
      <rPr>
        <sz val="11"/>
        <rFont val="微软雅黑"/>
        <charset val="134"/>
      </rPr>
      <t>WD、HA、UB、TW、SM、RM、IG、EN、NW、W、SW、SE、E、N、EC、WC、HP、SG、LU、AL、CR、BR、DA、SL、GU、CM、SS、ME、TN、RH、B、DY、WV、WS、TF、WR、CV、DE、LE、ST、M、WA、L、WN、BL、OL、SK、CW、LS、S、HX、HD、WF、BD、HG、YO、DN</t>
    </r>
  </si>
  <si>
    <t>开船起45左右到港（绕行另外）
派送6-8个工作日左右
指定邮编无需分区</t>
  </si>
  <si>
    <r>
      <rPr>
        <b/>
        <sz val="11"/>
        <rFont val="微软雅黑"/>
        <charset val="134"/>
      </rPr>
      <t xml:space="preserve">英国海运DDP-FBA卡派
</t>
    </r>
    <r>
      <rPr>
        <sz val="11"/>
        <color rgb="FFFF0000"/>
        <rFont val="微软雅黑"/>
        <charset val="134"/>
      </rPr>
      <t>BHX4、BHX8、LBA4、LBA8</t>
    </r>
  </si>
  <si>
    <t>FBA卡派</t>
  </si>
  <si>
    <t>英国海派</t>
  </si>
  <si>
    <t>C、海卡卡车注意事项：
      1、卡派到门是指货送到指定地址的仓库或地面，不含上楼，不含拆木箱、木架、纸箱、不含回收货物产生的垃圾费用；
      2、私人住宅区或卡车无法进入的区域需收货人自行搬运货物，收件人特殊区域的额外产生的相关费用默认发件人支付；
           特殊说明：单边长超2.0米以上的货件，私人住宅地址有可能会面临站点自提或二次车辆的可能性，具体以平台或卡车出示帐单为准；
           由于派送有可能是53尺卡车派送，一定确认好车辆可以进入收件人地方；发货或安排卡车之前，务必与收件人沟通派送或者是否具备卸货条件
         （一般指卸货平台DOCK或叉车吊车）；
      3、单边长≥200CM，计费重超400KG，需收件人提前自备燃油型叉车卸货，如因收货人不配合卸货产生所有费用由发件人承担；
           私人住宅区路况复杂，如因道路过窄，大车无法进入，需要小车分多次派送所产生的额外费用实报实销；（如需指定带尾板卡车派送，请与业务单独确认）。
      4、如因收货人额外指令而产生的费用（特别说明：我司未必能提供卡车原始帐单，以QQ，微信，邮件，卡车平台记录、卡车POD回传单证明为准）；
           例如：更改地址费、卡车尾板，卸货费，等候费，距离移动费、地址区域限制费等等；
           因卡车公司不能跟收件人收取任何费用，我司默认全由发货人承担，我司有权反弹账单至发货人处，有效期为一年。
      5、安排卡车前请务必确认收货地址和联系人电话正确，如因联系不上收货人而产生的滞留费，由发货人承担，我司有权反弹账单至发货人处，有效期一年。
      6、请特别注意：我司不接收任何违禁品，仿牌，纯粉末液体，易燃易爆，国家管制物品，稀有金属木材制品等货物，请勿恶意冲货，一经发现报警处理。</t>
  </si>
  <si>
    <t>说明：每票货品名控制5个，具体的以重量视情况而定，单独咨询,超过5个品名，加收30元/个，请如实申报，申报不符查验后果自负，并做扣货处理。
杂费：一般贸易报关件：500/票，续页费50元/页；（熏蒸费：800元/票；商检费：1000元/票；磁检500元/票）。</t>
  </si>
  <si>
    <t>1、计费重量取货物的总体积重量和总实际重量中数值较大的一方；
2、一票多件货物，单件最低重量12KG，不足12KG按12KG计费；
3、DPD派送BT开头邮编另加收16元/KG(最低消费300元一票)；
4、UPS派送BT开头邮编另加收6元/KG(最低消费300元一票)；
5、单票品名超过5个，加收20元/个品名的附加费；
6、非亚马逊地址+1元/KG；
Scottish Highlands： AB36-38, AB55-56, FK17-21, IV1-39, IV52-54, IV63, KW1-14, PA21-40, PH19-26, PH30-41, PH49-50；
Scottish Islands： HS1-9, IV40-51, IV55-56, KA27-28, KW15-17, PA20, PA41-49, PA60-78, PH42-44, ZE1-3；
以上苏格兰邮编加收15元/KG，货件较多，建议卡派；</t>
  </si>
  <si>
    <t>1.双清包税到门，整票计重，体积/6000，以单票实重/体积重两者中更大者为计费重量。</t>
  </si>
  <si>
    <t>2.
卡派限制：
1、单件实重不超800KG，长大于200cm，宽大于120cm，高限180cm，加收1500元/件，同时需要收件人自备叉车卸货，否则因无法卸货产生的二次派送费实报实销；
2、单件实重超800KG,第一边超300cm,第二边超200cm，单询；
3、长宽高说明：需按照“向上”指示摆放的货物/木箱货(卡脚向下)/航空箱 按底面尺寸计算长和宽；
4、木架、木箱包装不能使用原木，纸箱货需打拖，脚架9cm高叉车脚需带合页；
5、派送至地面不送上楼，如有额外指定送地方，费用以帐单为准，超大件在规定尺寸外的，需要收件人协助配合卸货；
UPS限制：
1、退件费、再次派费等同于第一次派用费，以帐单为准。
2、任何最长边超过100厘米或其第二长边超过76厘米或实重大于25KG，但小于40KG的包装，收取RMB250元/件(至2025年2月1日恢复200元/件)，
3、任何装在由金属或木材制成的箱子里面的物品，任何圆柱形物品，例如桶或轮胎，未完全装在纸箱中的物品，收取RMB250.0/件(至2025年2月1日恢复200元/件)，
4、最长边+[(2 X宽度)+(2 X高度)]超过300CM,但不超过400CM的最大UPS尺寸,收取：RMB1400元 /件，
5、最长边超过274厘米或者最长边加上[(2 X宽度)+(2 X高度)]超过400CM或者体积重/实重任何一方≥70KG拒收。
6、偏远费：RMB4.0/KG+燃油计算，最低收费 RMB200/票+燃油，UPS偏远费6个月内收取有效，偏远邮编以UPS官网为准。（如国外有偏远账单我司有权补收偏远费）                                                                                                                                                                                                                                                     7、更改地址：100元/票+燃油
DPD限制：
1、一票多件货物，单件重量低于12KG的 ，按12KG计费；
2、长宽高不能超过100*70*60CM 。实重不能超30KG；
3、单件尺寸100-120cm，单件实重30KG-40KG加收250元一件，大于40KG以上单询；</t>
  </si>
  <si>
    <t>3.客户交货时请务必按“箱单模版”提供完整准确的货物清单。如因客户原因（比如产品仿冒侵权、瞒报谎报）导致货物无法清关、退运或被扣押没收的情况，责任自担，且我司保留对发件人违法违约行为的诉讼权利。</t>
  </si>
  <si>
    <t>4.渠道附加费：
（1）可接地址：商业地址、私人地址、海外仓、FBA地址、其它电商平台地址；
（2）超品名附加费：单票货物申报品名限制5个以内，超出的品名将额外收取50RMB/个。
（3）偏远地址派送费另计，以我司客服查询为准。
（4）如需要国外扣货，4000RMB一票，扣货成功收费，不成功不收费，扣货会产生仓租/转运费，实报实销。
（5）以上费用叠加收取。</t>
  </si>
  <si>
    <t>5、赔偿标准：
a、货物运输过程中，卡车提取前丢失，（空运、铁卡）按40元/KG赔偿，不退运费；                                                                                                                                                                                                                                                                               
b、货物运输过程中，卡车提取后丢失，按照卡车赔偿标准每票最高赔偿不超过 100USD,不退运费免争议;
      如遇自然灾害等不可抗因素，本公司不做任何赔偿。（货物部分损坏或内装物品短少，不给予赔偿） 贵重货物，建议自行购买保险。      
以下情况不在赔偿范围：                                                                                                                                                                                                                                                                                                                                                                                                              
1）产品不具备CE认证，没有贴CE标签等其他认证原因导致海关扣关，均不受理赔偿,                                                                                                                                                                                                                                                                                                                              
2）产品没有如实申报产品品名、种类，数量不符，侵犯知识产权，产品配件不符合欧盟国家的要求或者欧盟禁止进口导致海关扣关，此情况不在赔偿范围之内，我司只协助发件人提供清关文件给海关；产品侵权问题，我司不承担任何责任，并追究发件人对我司带来的所有损失；                                                                                                                                                                                                                                                                                                                                   
3）到FBA的货，亚马逊仓库因包装问题，标签问题产生拒收等原因，我司不承担任何责任和赔偿；                                                                                                                                                                                                                                                                                                                                                                                                 
4）如遇战争，自然灾害等不可抗力因素除导致货物破坏或灭失，不受理赔偿；                                                                                                                                                                                                                                                                                                                                     
5）单件产品数量缺少、部份丢失/损坏不受理赔偿，一旦交付货物即默认本条款规则。                                                                                                                                                                                                                                                                                                                                     
6）易碎品不接受任何损坏赔偿；</t>
  </si>
  <si>
    <t>6.目的地海关认定货物是品牌货物，或者是CE、UKCA、蓝牙、HDMI、FDA、FCC、Lacey Act、DOT等认证的问题，或者货物属于当地反倾销货物或不符合目的地国家进口要求的货物，寄件人需要提供相应授权书或认证报告，且我司会协助寄件人提供清关文件；如果提供不了导致货物扣关或退运，所有责任和相关费用将由发件人承担。</t>
  </si>
  <si>
    <t>7.拒收的产品：手机、管制刀具、铅酸蓄电池、仿冒侵权产品、化学原料及其制品、国际法律法规明令禁止运输的产品等。</t>
  </si>
  <si>
    <t>8.我司保留对以上任何条款的最终解释权。</t>
  </si>
  <si>
    <t>特别提示：如客户接受我司服务，我司默认为客户已详细阅读过此价格表备注内容，并接受各条款的约束。</t>
  </si>
  <si>
    <t xml:space="preserve">                                                          欧洲空运-超大件</t>
  </si>
  <si>
    <t>国家</t>
  </si>
  <si>
    <t>51-99KG</t>
  </si>
  <si>
    <t>100-250KG</t>
  </si>
  <si>
    <t>251-500KG</t>
  </si>
  <si>
    <t>法国</t>
  </si>
  <si>
    <t>正常10-12左右到仓
卡车7-10左右派送</t>
  </si>
  <si>
    <t>1、大陆航班，不接带电，带电请单独确认，不分抛；
2、单独报关500元/票，续页50元/页；
3、磁检500元，商检：500元/票；设备检：1000元/票；
4、空运渠道木箱包装需有合页；
5、航司尺寸限定：长200*宽150*高150；
     单件1吨以内，超过请单询
6、后端卡车、TNT、DHL、FEDEX、DB统配派送；
7、任何快递偏远：6.0元/KG,低销200元/票；
8、红色国家有邮编或区域限制，岛屿无服务；
9、单件实重不超40KG，体积不超60KG，可纸箱出；
10、欧洲渠道需要POD有费用，请单独跟客服确认；
11、无地址费，岛屿无服务，不接纯黄胶纸包装；</t>
  </si>
  <si>
    <t>德国、比利时、荷兰、卢森堡、意大利
西班牙、葡萄牙、奥地利</t>
  </si>
  <si>
    <t>匈牙利、波兰、斯洛伐克、 斯洛文尼亚、 捷克、爱沙尼亚、 拉脱维亚、立陶宛、丹麦、芬兰、瑞典、爱尔兰</t>
  </si>
  <si>
    <t>葡萄牙、保加利亚、克罗地亚、罗马尼亚、希腊
（以上涉及二次清关）</t>
  </si>
  <si>
    <t xml:space="preserve">                                                          欧洲空派-标准件</t>
  </si>
  <si>
    <t>301KG+</t>
  </si>
  <si>
    <t>正常10-12左右到仓
后端派送以实际为准</t>
  </si>
  <si>
    <t>1、大陆航班，不接带电，带电请单独确认；
2、单独报关500元/票，续页50元/页；
3、单件14KG起计费；单件不能超25KG；
4、非FBA地址+1元/KG；岛屿无服务；
5、后端UPS或TNT或DPD统配派送；
6、任何快递偏远：6.0元/KG，低销200元/票；
7、红色国家有邮编或区域限制，岛屿无服务；
8、实重100KG起计分抛50%，不接纯黄胶纸包装；</t>
  </si>
  <si>
    <t>温馨提示：克罗地亚、罗马尼亚，希腊、葡萄牙，保加利亚等部分欧盟国家有二次清关风险（如遇到二次清关，客户自行缴纳二次清关费）</t>
  </si>
  <si>
    <t>说明：每票货品名控制5个，具体的以重量视情况而定，单独咨询,超过5个品名，加收30元/个，请如实申报，申报不符查验后果自负，并做扣货处理。
杂费：报关件500/票，续页费50元/页；（熏蒸费：800元/票；商检费：500元/票；磁检500元/票，设备检1000/票）。</t>
  </si>
  <si>
    <t>2. 卡车尺寸要求：
一、单个托盘最大重量为1500公斤，（使用升降平台操作时不能超1000kg， 其中西班牙 、 法国、意大利、波兰、葡萄牙五个国家 不能超800公斤）。
二、木箱货物必须打10CM的卡脚以及两个以上的合页开关（一票货混有木箱和纸箱，需统一打木箱出货）
三、木箱货物（长+（宽+高)*2）总围长超390CM无附加费，长度不能超235CM
四、单件木箱最大实重为1200公斤，材积小于5CBM；
       使用升降平台操作时不能超1000kg， 其中西班牙 、 法国、意大利、波兰、葡萄牙五个国家 不能超800公斤）。
UPS限制：
1、退件费、再次派费等同于第一次派用费，以帐单为准。
2、任何最长边超过100厘米或其第二长边超过76厘米或实重大于25KG，但小于40KG的包装，收取RMB250元/件(至2025年2月1日恢复200元/件)，
3、任何装在由金属或木材制成的箱子里面的物品，任何圆柱形物品，例如桶或轮胎，未完全装在纸箱中的物品，收取RMB250.0/件(至2025年2月1日恢复200元/件)，
4、最长边+[(2 X宽度)+(2 X高度)]超过300CM,但不超过400CM的最大UPS尺寸,收取：RMB1400元 /件，
5、最长边超过274厘米或者最长边加上[(2 X宽度)+(2 X高度)]超过400CM或者体积重/实重任何一方≥70KG拒收。
6、偏远费：RMB4.0/KG+燃油计算，最低收费 RMB200/票+燃油，UPS偏远费6个月内收取有效，偏远邮编以UPS官网为准。（如国外有偏远账单我司有权补收偏远费）                                                                                                                                                                                                                                                     7、更改地址：100元/票+燃油
DPD限制：
1、一票多件货物，单件重量低于12KG的 ，按12KG计费；
2、长宽高不能超过100*70*60CM 。实重不能超30KG；
3、单件尺寸100-120cm，单件实重30KG-40KG加收250元一件，大于40KG以上单询；</t>
  </si>
  <si>
    <t>3.客户交货时请务必按“箱单模版”提供完整准确的货物清单。
   如因客户原因（比如产品仿冒侵权、瞒报谎报）导致货物无法清关、退运或被扣押没收的情况，责任自担，且我司保留对发件人违法违约行为的诉讼权利。</t>
  </si>
  <si>
    <t>4.渠道附加费：
（1）可接地址：商业地址、私人地址、海外仓、FBA地址、其它电商平台地址，超大件不接FBA地址；
（2）超品名附加费：单票货物申报品名限制5个以内，超出的品名将额外收取30RMB/个。
（3）偏远地址派送费另计，以我司客服查询为准。
（4）如需要国外扣货，4000RMB一票，扣货成功收费，不成功不收费，扣货会产生仓租/转运费，实报实销。
（5）以上费用叠加收取。</t>
  </si>
  <si>
    <t>5、赔偿标准：
a、货物运输过程中，卡车提取前丢失，按40元/KG赔偿+退运费；                                                                                                                                                                                                                                                                         
b、货物运输过程中，卡车提取后丢失，按照卡车赔偿标准每票最高赔偿不超过 100USD,不退运费免争议,如遇自然灾害等不可抗因素，本公司不做任何赔偿；
   （货物部分损坏或内装物品短少，不给予赔偿） 贵重货物，建议自行购买保险。      
以下情况不在赔偿范围：                                                                                                                                                                                                                                                                                                                                                                                                              
1）产品不具备CE认证，没有贴CE标签等其他认证原因导致海关扣关，均不受理赔偿,                                                                                                                                                                                                                                                                                                                              
2）产品没有如实申报产品品名、种类，数量不符，侵犯知识产权，产品配件不符合欧盟国家的要求或者欧盟禁止进口导致海关扣关，此情况不在赔偿范围之内，我司只协助发件人提供清关文件给海关；产品侵权问题，我司不承担任何责任，并追究发件人对我司带来的所有损失；                                                                                                                                                                                                                                                                                                                                   
3）到FBA的货，亚马逊仓库因包装问题，标签问题产生拒收等原因，我司不承担任何责任和赔偿；                                                                                                                                                                                                                                                                                                                                                                                                 
4）如遇战争，自然灾害等不可抗力因素除导致货物破坏或灭失，不受理赔偿；                                                                                                                                                                                                                                                                                                                                     
5）单件产品数量缺少、部份丢失/损坏不受理赔偿，一旦交付货物即默认本条款规则。                                                                                                                                                                                                                                                                                                                                     
6）易碎品不接受任何损坏赔偿；</t>
  </si>
  <si>
    <t>欧洲海运-超大件</t>
  </si>
  <si>
    <t>邮编（偏远和岛屿不走）</t>
  </si>
  <si>
    <t>50KG+</t>
  </si>
  <si>
    <t>70KG+</t>
  </si>
  <si>
    <t>300KG+</t>
  </si>
  <si>
    <t>500KG+</t>
  </si>
  <si>
    <t>德国</t>
  </si>
  <si>
    <t>46、47、30、40、44、58、52、32、45、42、50、20、60、28、51、41、70、56、22、34、61、63、68</t>
  </si>
  <si>
    <t>64、80、59、67、75、71、31、77、99、65、49、53、81、48、54、95、33、55、69、24、57、76、19、74、66、27、13、35、85、36、23、25、09、78、72</t>
  </si>
  <si>
    <t>97、73、98、37、38、29、79、96、17、26、21、39、84、06、90、01、10、82</t>
  </si>
  <si>
    <t>07、93、91、04、14、18、16、03、89、12</t>
  </si>
  <si>
    <t>86、02、08、92、83、94、88、15、87</t>
  </si>
  <si>
    <t>01、02、03、13、14、18、21、25、27、28、35、37-38、39、41、42、43、45、49、50、51、53-54、57-58、59、60、61、62、63、69、70、72、73、75、76、77-78、80、91-95</t>
  </si>
  <si>
    <t>04-05、07-08、09、10、11、12、15、16、19、22-24、26、30、31、32、33、34、36、44、46、47、48、52、55、56、67-68、71、74、79、81、82-88、89、90</t>
  </si>
  <si>
    <t>06、40、64-66</t>
  </si>
  <si>
    <t>荷兰</t>
  </si>
  <si>
    <t>60-69、50-59、70-75、20-29、30-39、40-49、76-79、10-19、80-89、90-99</t>
  </si>
  <si>
    <t>比利时</t>
  </si>
  <si>
    <t>10-19、20-26、28-29、30-39、40-49、90-99、50-51、53、55-56、60-62、64-69、70-71、73、75-79、80、82-89</t>
  </si>
  <si>
    <t>卢森堡</t>
  </si>
  <si>
    <t>10-19、20-29、30-39、40-49、50-59、60-69、70-79、80-89、90-99</t>
  </si>
  <si>
    <t>奥地利</t>
  </si>
  <si>
    <t>10-13、40-41、45-48、23、42、44、49、25、30、34、50-51、53-54、60、21-22、24、27、31、43、52、61、64、67-69、70-72、80-85、94、20、26、28、33、37、56-57、62-63、86-87、32、35-36、38-39、55、73-75、88-89、90-91、93、99、65-66、92、95-98</t>
  </si>
  <si>
    <t>克罗地亚</t>
  </si>
  <si>
    <t>10、33、35、40、42-44、47-49、51、22-23、31-32、34、52、53</t>
  </si>
  <si>
    <t>捷克</t>
  </si>
  <si>
    <t>10、12、14-15、19、13、16-18、28、30-32、11、25-27、29、33、40-41、46、34-36、43-44、50、60-64、70、72、77、51、53、57-58、66-69、71、73-74、47、56、59、78-79、37-39、54-55、75-76</t>
  </si>
  <si>
    <t>西班牙</t>
  </si>
  <si>
    <t>01、08、17、20、25、31、43、48、09、34、40、46、50、02-03、05、12、19、22、24、26、28、30、33、37、39、42、47、13-16、23、27、32、36、41、44-45、49、04、06、10、18</t>
  </si>
  <si>
    <t>07、11、21、29</t>
  </si>
  <si>
    <t>爱沙尼亚</t>
  </si>
  <si>
    <t>10-13、15、19、75-76、78、74、44-46、50-51、60-62、72-73、79、80、85、88、90-91、30-32、40-43、48-49、63-69、70-71、86-87、92、94、20-21、29、93</t>
  </si>
  <si>
    <t>芬兰</t>
  </si>
  <si>
    <t>00-09、11-14、16、10、15、17-19、20-21、24-25、30-31、33、36-37、45-49、23、26-29、32、34-35、38-39、40-42、44、50-55、76</t>
  </si>
  <si>
    <t>43、56-59、60-66、70-73、77-79、80、83、67-69、74-75、81-82、84-87</t>
  </si>
  <si>
    <t>匈牙利</t>
  </si>
  <si>
    <t>10-19、20-27、28、30、34-35、37、68、72、74、76、78-79、80-82、84、95-96、31、41、48、50、58、62、64-67、93、98、39、45-46、49、53-54、56-57、75、92、94、97、29、32-33、36、38、40、42-44、51、59、60-61、63、69、70-71、73、77、83、85-87、90-91、47、52、55、88-89、99</t>
  </si>
  <si>
    <t>爱尔兰</t>
  </si>
  <si>
    <t>DUBLIN、MEATH、KILDARE、LAOIGHIS、LOUTH、WICKLOW、CARLOW、CAVAN、KILKENNY、LONGFORD、MONAGHAN、OFFALY、WESTMEATH、BT、CLARE、LEITRIM、LIMERICK、ROSCOMMON、WATERFORD、WEXFORD、DONEGAL、GALWAY、MAYO、SLIGO、TIPPERARY、CORK、KERRY</t>
  </si>
  <si>
    <t>拉脱维亚</t>
  </si>
  <si>
    <t>10、20、21、30-31、39、50、32、37-38、40-41、51、33、36、42、47-48、52、34、43-46、53-54、56-57</t>
  </si>
  <si>
    <t>立陶宛</t>
  </si>
  <si>
    <t>01-09、10-15、17-18、20-21、25-28、35、55-56、60、65-66、19、29、30-33、36-39、40-41、44-49、50-54、57-59、62-64、67-69、70-71、75、77、83、42、72-74、76、78-79、80-82、84-89、90、91-92、94-99、00</t>
  </si>
  <si>
    <t>斯洛文尼亚</t>
  </si>
  <si>
    <t>10、12、40、42、13-14、30、33、52、62、83、20、23、32、50、60、63、80、82、22、90、92</t>
  </si>
  <si>
    <t>瑞典</t>
  </si>
  <si>
    <t>21、23-26、35、40-42、50-51、53、55-56、60、28、30-31、33-34、36、43-44、52、63、65、70、10-12、13-19、22、27、38、46-47、54、57-59、61、64、69、71-72、74-75、80、85、29、37、39、45、62、66-68、73、76-79、81-83、86-88、90、94、97、84、89、91-93、95-96、98</t>
  </si>
  <si>
    <t>意大利</t>
  </si>
  <si>
    <t>14、20-22、26-29、30-31、36-37、41-42、46、00、10-13、16-17、23-25、35、40、43、45、50-53、55-56、59、15、18-19、32-34、38-39、44、48、62-65、80-81</t>
  </si>
  <si>
    <t>01-03、05-06、47、54、57-58、60-61、66-67、70-71、76、82-84、86、04、72-75、85、87-89</t>
  </si>
  <si>
    <t>04、72-75、85、87-89、07-09、90-98</t>
  </si>
  <si>
    <t>波兰</t>
  </si>
  <si>
    <t>50-53、60-63、65、85、54-55、58-59、64、66、68-69、75、88、02、40-41、43-44、56、67、70、76、89、00-01、03-06、09、25、30-33、35、42、45-47、49、57、71、73-74、77-78、84、86-87、90-98、07-08、10-11、15、18-19、20-21、24、26-29、34、36、39、48、72、80、83、99、12、16-17、23、37、81</t>
  </si>
  <si>
    <t>13-14、22、38、82</t>
  </si>
  <si>
    <t>葡萄牙</t>
  </si>
  <si>
    <t>10-19、 20-21、 25-29、70</t>
  </si>
  <si>
    <t>22-24、37-38、40-49、74-75、79</t>
  </si>
  <si>
    <t>30-36、50-51、53-54、63、71-73、76-78</t>
  </si>
  <si>
    <t>52、61-62、64、80-86、88</t>
  </si>
  <si>
    <t>斯洛伐克</t>
  </si>
  <si>
    <t>81-85、90-95、01-03、96-99</t>
  </si>
  <si>
    <t>04--09</t>
  </si>
  <si>
    <t>保加利亚</t>
  </si>
  <si>
    <t>10-18、20-24、26、25、27-29、30-36、39、57、37-38、40-45、47-48、50-54、56、62、46、49、55、60-61、63-64、66-67、70-72、77-79、58-59、65、68-69、88-89、97-98、73-74、76、86-87、92、99、75、80-85、90-91、93-96</t>
  </si>
  <si>
    <t>丹麦</t>
  </si>
  <si>
    <t>60、68、70-72、89、10-19、20-29、35-36、40、65-66、76、78、90、34、41、44、46、55-56、58、61、63、67、79、94、96、30-33、42-43、47、54、62、69、75、97、73-74、80、82-88、95</t>
  </si>
  <si>
    <t>45、49、52、92-93</t>
  </si>
  <si>
    <t>37、48、50、53、57、59、64、77、98-99</t>
  </si>
  <si>
    <t>罗马尼亚</t>
  </si>
  <si>
    <t>全境（含二次清关，限长2.4米内）</t>
  </si>
  <si>
    <t>C、卡车注意事项：
      1、卡派到门是指货送到指定地址的仓库或地面、不含上楼、不含拆木箱、木架、纸箱、不含回收货物产生的垃圾费用；
      2、卡车无法进入的区域需收货人自行搬运货物、收件人特殊区域的额外产生的相关费用默认发件人支付；
           特殊说明：单边长超2.0米以上的货件、有可能会面临站点自提或二次车辆的可能性、具体以平台或卡车出示帐单为准；
           由于派送有可能是53尺卡车派送、一定确认好车辆可以进入收件人地方；发货或安排卡车之前、务必与收件人沟通派送或者是否具备卸货条件（一般指卸货平台或叉车或吊车）；
      3、单边长≥200CM、重量超400KG、需收件人提前自备燃油型叉车卸货、如因收货人不配合卸货产生所有费用由发件人承担；
           私人住宅区路况复杂、如因道路过窄、大车无法进入、需要小车分多次派送所产生的额外费用实报实销；
      4、如因收货人额外指令而产生的费用（特别说明：我司未必能提供卡车原始帐单、以QQ、微信、邮件、卡车平台聊天记录、卡车POD回传单证明为准）；
           例如：更改地址费、卡车尾板、卸货费、等候费、距离移动费、地址区域限制费等等；
           因卡车公司不能跟收件人收取任何费用、我司默认全由发货人承担、我司有权反弹账单至发货人处、有效期为一年。
      5、安排卡车前请务必确认收货地址和联系人电话正确、如因联系不上收货人而产生的滞留费、由发货人承担、我司有权反弹账单至发货人处、有效期一年。
      6、请特别注意：我司不接收任何违禁品、仿牌、纯粉末液体、易燃易爆、国家管制物品、稀有金属木材制品等货物、请勿恶意冲货、一经发现报警处理。</t>
  </si>
  <si>
    <t>D、包装要求：
      1、所有木架和木箱一定要打结实、建议1CM的厚度以上、签收后由于外箱损坏一律不赔偿；
      2、由于包装不合格、到了国外破损的、一律由发件人自己承担、国外重新打了木箱才能派送（具体费用单独确认）；
      3、所有走卡派的货件、必须有卡脚、包括纸箱货件、个别渠道例外、底脚高度必须10CM以上；
      4、 所有拖盘或卡脚货件必须可以四边进叉车、方便移动装卸货物；</t>
  </si>
  <si>
    <t>2、一般贸易报关件：500/票、续页费50元/页；熏蒸商检费用：（熏蒸费：800元/票；商检费：800元/票；磁检500元/票）。</t>
  </si>
  <si>
    <t>3. 如收件人拒收货件、产生的退回运费以及其他任何额外费用由发货人承担.</t>
  </si>
  <si>
    <t>4. 必须于每件货或外箱上贴上“made in  china"的字样</t>
  </si>
  <si>
    <t>5.包装要求：木箱必须打合页、且有2个合页开关、单件重量限定800KG/件、单票重量不限定；
   只接受木箱或平整拖盘包装（若是纸箱包装、请与业务单独确认）、需打合页、脚架必须10CM以上；</t>
  </si>
  <si>
    <t>6. 卡车尺寸要求：
一、单个托盘最大重量为1500公斤、（使用升降平台操作时不能超1000kg、 其中西班牙 、 法国、意大利、波兰、葡萄牙五个国家 不能超800公斤）。
二、木箱货物必须打10CM的卡脚以及两个以上的合页开关（一票货混有木箱和纸箱、需统一打木箱出货）
三、单件长度2.4米以内价表直出，等于或大于2.4米以上，收件人必须具备卸货能力，卡派尺寸限定：长400CMx宽220CMx高200CM，超则单询；</t>
  </si>
  <si>
    <t>7、卡车公司第一次派送不成功、将收取运费的35%、最低消费35欧/票、货物派送不成功滞留在卡车公司仓库、收取仓储费每票货物15欧/天、第二次再派送收取运费的35%、最高消费100/票。</t>
  </si>
  <si>
    <t>申报说明：</t>
  </si>
  <si>
    <t>1、品名需如实申报、寄件人（托运方）需提供电子档商业发票（FBA发票填写说明：收件人、收件地址、邮编、电话、用途、材质、海关编码等）、如寄件人（托运方）交货给我司（承运方）过程中如有申报价值过低、漏报谎报品名或侵权产品等由此引起所产生的一切相关费用、问题与后果均由寄件人（托运方）承担；如因谎报品名、数量、瞒报、错报等出现清关问题、我司概不负责、并保留最终追究权；</t>
  </si>
  <si>
    <t>2、电子产品、承载人重量安全的支架、成人用品等特殊产品、产品上需有CE标识、建议提供CE认证书；</t>
  </si>
  <si>
    <t>3、拒接：强磁类、仿牌货、名牌货、第三国货物、光碟、状粉、颗粒、液体、古董、仿古董、危险品、胶状物、食品、书籍等；</t>
  </si>
  <si>
    <t>4、个别电子产品如有CE、蓝牙、HDMI、FDA、FCC等标识、目的地海关认定货物是品牌货物或属于当地反倾销货物、或不符合目的地国家进口要求的货物、请提供相对资料协助清关；如果不能及时提供或提供不了、或提供了海关认为的伪文件导致货物扣关、退回、届时所产生一切责任和费用将由发件人承担；</t>
  </si>
  <si>
    <t>5、我司无法保证可以逐一审核查验所有货物及其发票箱单和外箱包装等、 如因货物本身及发票箱单、包装等问题导致海关扣货、收件人拒收或退回、所产生的一切费用及责任由发件方承担。</t>
  </si>
  <si>
    <t>6、不符合目的地国家进口要求的货物不能寄运！出口货物需要办理审批、检验、认证等手续的、发件方应当将办理完有关手续的证明文件提交我司、但我司无鉴别货物出口所需授权、检验、认证等资料文件真实性的能力、发件方所提供的相关文件、我司默认其真实有效。如因产品授权、认证等相关资料缺失或者无效导致货物退运、查没、扣留、销毁等产生的所有责任和相关费用将由发件方承担、给我司或第三人造成经济损失的、发件方应承担相对应责任。</t>
  </si>
  <si>
    <t>其他补充说明：</t>
  </si>
  <si>
    <t>1、更改地址不论是否更改成功、都需加收更改地址手续费56元、件、更改地址成功的费用以账单通知的加收；</t>
  </si>
  <si>
    <t>2、此价格不包括收件人责任引起的退件费和收件人或寄件人要求的重发费；</t>
  </si>
  <si>
    <t>3、贵司所选此服务为双清渠道、我司概不提供任何清关文件号码以及交税证明。</t>
  </si>
  <si>
    <t>4、温馨提醒：部分货物价值较高的、建议寄件人可自购货物保险或委托代理购买货物保险、保费计算方法：货物申报价值*1.1*0.001*7.2、最低消费60RMB、票；如您出货、即默认接受此报价表的赔偿标准、谢谢！</t>
  </si>
  <si>
    <t>5、如亚马逊拒收货件、产生的退回运费以及其他任何额外费用、客户需自理。</t>
  </si>
  <si>
    <t>拒收货物请仔细阅读附加费表格中提及的产品、如有发现冲货行为没收货物并罚款RMB1000RMB、票 。</t>
  </si>
  <si>
    <t>赔偿说明：</t>
  </si>
  <si>
    <t>赔偿标准：
1、货物运输过程中、卡车提取前丢失、按20元/KG赔偿、不退运费；                                                                                                                                                                                                                                                                         
2、货物运输过程中、卡车提取后丢失、按照卡车赔偿标准每票最高赔偿不超过 100USD、不退运费免争议、如遇自然灾害等不可抗因素、本公司不做任何赔偿.（货物部分损坏或内装物品短少、不给予赔偿） 贵重货物、建议自行购买保险。                                                                                                                                                                                                                                                                                                                                                                                                           以下情况不在赔偿范围：                                                                                                                                                                                                                                                                                                                                                                                                              
1）产品不具备CE认证、没有贴CE标签等其他认证原因导致海关扣关、均不受理赔偿、                                                                                                                                                                                                                                                                                                                              
2）产品没有如实申报产品品名、种类、数量不符、侵犯知识产权、产品配件不符合欧盟国家的要求或者欧盟禁止进口导致海关扣关、此情况不在赔偿范围之内、我司只协助发件人提供清关文件给海关；产品侵权问题、我司不承担任何责任、并追究发件人对我司带来的所有损失；                                                                                                                                                                                                                                                                                                                                     
3）到FBA的货、亚马逊仓库因包装问题、标签问题产生拒收等原因、我司不承担任何责任和赔偿；                                                                                                                                                                                                                                                                                                                                                                                                 
4）如遇战争、自然灾害等不可抗力因素除导致货物破坏或灭失、不受理赔偿；                                                                                                                                                                                                                                                                                                                                     
5）单件产品数量缺少、部份丢失、损坏不受理赔偿、一旦交付货物即默认本条款规则。                                                                                                                                                                                                                                                                                                                                     
6）易碎品不接受任何损坏赔偿；</t>
  </si>
  <si>
    <t>货物部分提取或没有签收--此类情况需要发件人配合填写调查表、协助卡车调查、如最终卡车确认货物丢失、将按UPS条款赔偿、最高100USD、票。</t>
  </si>
  <si>
    <t>托寄物可能获得的收益、利润、实际用途、商业机会、商业价值等任何间接损失、我司不承担赔偿责任。</t>
  </si>
  <si>
    <t>货物签收--卡车官网显示全部提取并且已经递送完成、客户需要POD签收单、我司尽力去向卡车公司索取、所以不保证能提供手签POD。因提供不了手签POD导致的损失、我司不予承担。</t>
  </si>
  <si>
    <t>以下情况货物会退运：</t>
  </si>
  <si>
    <t>A--卡车公司派送两次、两次派送不成功自动退回当地仓库；DPD派送不成功会被自动退回当地仓库.</t>
  </si>
  <si>
    <t>B--如客人拒收、联系不上收件人、地址不正确会自动退回当地仓库.</t>
  </si>
  <si>
    <t>C--外箱无单据或单据破损、货物损坏会自动退回当地仓库.</t>
  </si>
  <si>
    <t>D--退回到当地仓库的货物会产生10RMB、KG退件费用、货物重新派送的费用是RMB10、KG。重出费用需另以账单为准（我司将会按货件实际情况预收退件重出费用；预收费用水单给予财务销账后我司客服才会进行退件重出操作）</t>
  </si>
  <si>
    <t>特别提示：客户一旦同意接受我公司服务、即默认客户已详细阅读过此价格表备注内容以及我司托运条款、并接受各条款的约束。</t>
  </si>
  <si>
    <t>佳林超大件包装要求：</t>
  </si>
  <si>
    <t>1.所有包装必须是符合出口材质，实木必须要熏蒸并提供真实有效的熏蒸文件或入仓后按我司要求整改;</t>
  </si>
  <si>
    <t>2.货入仓库后必须要验货，要求出口材质夹板，胶合板，三合板等包装，带合页带卡脚，卡脚带包边，木箱需打合页；</t>
  </si>
  <si>
    <t>3.所有走卡派渠道，必须有卡脚出货，且托高9cm以上，纸箱包装的货物请与业务单独确认;</t>
  </si>
  <si>
    <t>4.所有托盘必须四面开口，方便叉车装卸货物，卡脚尽量做包边处理;</t>
  </si>
  <si>
    <t>5.太窄并且要求只能竖放的木箱、木架，需要加宽加固防止倒塌伤人和损坏货物;</t>
  </si>
  <si>
    <t>6.木箱宽度超50CM，需要加横梁和立柱，横梁与横梁的距离不能超40CM，板材厚度大于1.2cm,盖板厚度不低于1.5cm;</t>
  </si>
  <si>
    <t>7.所有无法打开的货物必须签出货保函才能出货，请自行做好木箱包装，带合页;</t>
  </si>
  <si>
    <t>8.我司所有卡派均需保函出货，国际运输保丢不保损，请特别留意。</t>
  </si>
  <si>
    <t>美国高税率-对照表</t>
  </si>
  <si>
    <t>中文品名</t>
  </si>
  <si>
    <t>英文品名</t>
  </si>
  <si>
    <t>海关编码</t>
  </si>
  <si>
    <t>轮胎气压计</t>
  </si>
  <si>
    <t xml:space="preserve"> tyre gauge</t>
  </si>
  <si>
    <t>继电器</t>
  </si>
  <si>
    <t>Power relay</t>
  </si>
  <si>
    <t>亚麻布</t>
  </si>
  <si>
    <t>linen  cloth</t>
  </si>
  <si>
    <t>塑料管</t>
  </si>
  <si>
    <t>Plastic pipe</t>
  </si>
  <si>
    <t>钢钎</t>
  </si>
  <si>
    <t xml:space="preserve"> stainless steel picks</t>
  </si>
  <si>
    <t>测试仪</t>
  </si>
  <si>
    <t>Tester</t>
  </si>
  <si>
    <t>皮包</t>
  </si>
  <si>
    <t>Leather bag</t>
  </si>
  <si>
    <t>肥皂模具</t>
  </si>
  <si>
    <t>Soap mold</t>
  </si>
  <si>
    <t>气门垫圈组</t>
  </si>
  <si>
    <t xml:space="preserve">Valve Gasket Set </t>
  </si>
  <si>
    <t>适配器套</t>
  </si>
  <si>
    <t>sleeve adapter</t>
  </si>
  <si>
    <t>布匹</t>
  </si>
  <si>
    <t>fabrics</t>
  </si>
  <si>
    <t>平底拖鞋</t>
  </si>
  <si>
    <t>babouche</t>
  </si>
  <si>
    <t>钢丝</t>
  </si>
  <si>
    <t>steel wire</t>
  </si>
  <si>
    <t xml:space="preserve">接线头 </t>
  </si>
  <si>
    <t>terminal post</t>
  </si>
  <si>
    <t>刺绣补丁</t>
  </si>
  <si>
    <t>embroidered patches</t>
  </si>
  <si>
    <t>硅胶模具</t>
  </si>
  <si>
    <t>Silicon mold</t>
  </si>
  <si>
    <t>汽车检测仪</t>
  </si>
  <si>
    <t>Car detector</t>
  </si>
  <si>
    <t>吸嘴</t>
  </si>
  <si>
    <t>Straw holder</t>
  </si>
  <si>
    <t>面料</t>
  </si>
  <si>
    <t>Fabrics</t>
  </si>
  <si>
    <t>热缩管</t>
  </si>
  <si>
    <t>heat shrink tube</t>
  </si>
  <si>
    <t>自动充气机</t>
  </si>
  <si>
    <t>automatic inflator</t>
  </si>
  <si>
    <t>运动服</t>
  </si>
  <si>
    <t>Sports clothes</t>
  </si>
  <si>
    <t>十字绣</t>
  </si>
  <si>
    <t>cross-stitch</t>
  </si>
  <si>
    <t>连接管</t>
  </si>
  <si>
    <t>Connecting pipe</t>
  </si>
  <si>
    <t>硅胶滤水器</t>
  </si>
  <si>
    <t>Water filter</t>
  </si>
  <si>
    <t>比基尼套装</t>
  </si>
  <si>
    <t>bikini sets</t>
  </si>
  <si>
    <t>塑身衣</t>
  </si>
  <si>
    <t>corset</t>
  </si>
  <si>
    <t>收纳盒</t>
  </si>
  <si>
    <t>Storage box</t>
  </si>
  <si>
    <t>插座</t>
  </si>
  <si>
    <t>socket</t>
  </si>
  <si>
    <t>比基尼裤子</t>
  </si>
  <si>
    <t>bikini bottom</t>
  </si>
  <si>
    <t>手工咖啡瓶</t>
  </si>
  <si>
    <t>coffee brewing bottle</t>
  </si>
  <si>
    <t>塑料瓶</t>
  </si>
  <si>
    <t>plastic bottle</t>
  </si>
  <si>
    <t>automatic inflator</t>
  </si>
  <si>
    <t>打底裤</t>
  </si>
  <si>
    <t>Leggings</t>
  </si>
  <si>
    <t xml:space="preserve">法压壶  </t>
  </si>
  <si>
    <t>French Press coffe maker</t>
  </si>
  <si>
    <t>包装瓶</t>
  </si>
  <si>
    <t>Packing bottle</t>
  </si>
  <si>
    <t>干果机</t>
  </si>
  <si>
    <t>Dried fruit machine</t>
  </si>
  <si>
    <t>沙滩裤</t>
  </si>
  <si>
    <t>Beach pants</t>
  </si>
  <si>
    <t>虎钳</t>
  </si>
  <si>
    <t>Bench Vice</t>
  </si>
  <si>
    <t>包装袋</t>
  </si>
  <si>
    <t>packing bags</t>
  </si>
  <si>
    <t>不锈钢线</t>
  </si>
  <si>
    <t>Stainless steel Cable</t>
  </si>
  <si>
    <t>裤子</t>
  </si>
  <si>
    <t xml:space="preserve">pants </t>
  </si>
  <si>
    <t>全棉绣花线</t>
  </si>
  <si>
    <t>Cotton Embroidery Thread</t>
  </si>
  <si>
    <t>硅胶瓶</t>
  </si>
  <si>
    <t xml:space="preserve"> silicone bottle</t>
  </si>
  <si>
    <t>密封圈</t>
  </si>
  <si>
    <t>seal</t>
  </si>
  <si>
    <t>花园水管</t>
  </si>
  <si>
    <t>garden hose</t>
  </si>
  <si>
    <t>帐篷布</t>
  </si>
  <si>
    <t>cover cloth</t>
  </si>
  <si>
    <t>快递袋</t>
  </si>
  <si>
    <t>Mailing bag</t>
  </si>
  <si>
    <t>电磁阀</t>
  </si>
  <si>
    <t>Solenoid Valve</t>
  </si>
  <si>
    <t>水管</t>
  </si>
  <si>
    <t>Water Pipe</t>
  </si>
  <si>
    <t>耳钩</t>
  </si>
  <si>
    <t xml:space="preserve"> Earring Hooks</t>
  </si>
  <si>
    <t>塑料袋</t>
  </si>
  <si>
    <t>Plastic bags</t>
  </si>
  <si>
    <t>胎压计</t>
  </si>
  <si>
    <t>digital ture inflator pressure</t>
  </si>
  <si>
    <t>折弯机加热板</t>
  </si>
  <si>
    <t>Bending machine heating plate</t>
  </si>
  <si>
    <t xml:space="preserve"> 茶筅</t>
  </si>
  <si>
    <t xml:space="preserve"> Bamboo Chasen</t>
  </si>
  <si>
    <t>手袋</t>
  </si>
  <si>
    <t>Handbag</t>
  </si>
  <si>
    <t>接线头</t>
  </si>
  <si>
    <t>Wire joint</t>
  </si>
  <si>
    <t>8536690000 </t>
  </si>
  <si>
    <t>定子</t>
  </si>
  <si>
    <t>stator</t>
  </si>
  <si>
    <t>调整座</t>
  </si>
  <si>
    <t>adjusting bearer</t>
  </si>
  <si>
    <t>首饰盒</t>
  </si>
  <si>
    <t>jewellery box</t>
  </si>
  <si>
    <t>颈部牵引器</t>
  </si>
  <si>
    <t>Neck retractor</t>
  </si>
  <si>
    <t>固定器</t>
  </si>
  <si>
    <t>fixed type</t>
  </si>
  <si>
    <t>公文包</t>
  </si>
  <si>
    <t>briefcase</t>
  </si>
  <si>
    <t>硅胶袋</t>
  </si>
  <si>
    <t>Silicone  bags</t>
  </si>
  <si>
    <t>鼻烟壶</t>
  </si>
  <si>
    <t>painted-inside bottle</t>
  </si>
  <si>
    <t>防撞条</t>
  </si>
  <si>
    <t>Protector</t>
  </si>
  <si>
    <t>自行车刹车垫</t>
  </si>
  <si>
    <t>bike   brake  pad</t>
  </si>
  <si>
    <t>亚克力盒</t>
  </si>
  <si>
    <t>Acrylic box</t>
  </si>
  <si>
    <t>头灯</t>
  </si>
  <si>
    <t>headlight</t>
  </si>
  <si>
    <t>防刮条</t>
  </si>
  <si>
    <t>Rear Guard</t>
  </si>
  <si>
    <t>自行车头集中器</t>
  </si>
  <si>
    <t>Bicycle Heads Raiser</t>
  </si>
  <si>
    <t>宠物手套</t>
  </si>
  <si>
    <t>pet glove</t>
  </si>
  <si>
    <t>披肩</t>
  </si>
  <si>
    <t>Shawls</t>
  </si>
  <si>
    <t>主板</t>
  </si>
  <si>
    <t>main board</t>
  </si>
  <si>
    <t>活塞</t>
  </si>
  <si>
    <t xml:space="preserve">piston </t>
  </si>
  <si>
    <t>防水袋</t>
  </si>
  <si>
    <t>Waterproof bag</t>
  </si>
  <si>
    <t>上衣</t>
  </si>
  <si>
    <t>top</t>
  </si>
  <si>
    <t>线束</t>
  </si>
  <si>
    <t>wiring harness</t>
  </si>
  <si>
    <t>单车拇指调速器</t>
  </si>
  <si>
    <t>thumb throttles</t>
  </si>
  <si>
    <t>护角</t>
  </si>
  <si>
    <t>protector corner</t>
  </si>
  <si>
    <t>窗帘灯串</t>
  </si>
  <si>
    <t>Curtain lamp string</t>
  </si>
  <si>
    <t>交流传动器</t>
  </si>
  <si>
    <t xml:space="preserve">ac driver
</t>
  </si>
  <si>
    <t>自行车握</t>
  </si>
  <si>
    <t>bicycle grips</t>
  </si>
  <si>
    <t>木盒</t>
  </si>
  <si>
    <t xml:space="preserve"> wooden box</t>
  </si>
  <si>
    <t>LED灯泡</t>
  </si>
  <si>
    <t>LED bulbs</t>
  </si>
  <si>
    <t>电源切断器</t>
  </si>
  <si>
    <t>Power cut-out</t>
  </si>
  <si>
    <t>自行车刹车线</t>
  </si>
  <si>
    <t>Bike Brake Cable</t>
  </si>
  <si>
    <t>气泡袋</t>
  </si>
  <si>
    <t>Bubble bag</t>
  </si>
  <si>
    <t>陶瓷加热灯</t>
  </si>
  <si>
    <t>Heat Lamp</t>
  </si>
  <si>
    <t>压缩机 </t>
  </si>
  <si>
    <t xml:space="preserve"> compressor</t>
  </si>
  <si>
    <t>自行车脚撑</t>
  </si>
  <si>
    <t>Metal Holder</t>
  </si>
  <si>
    <t>防火袋</t>
  </si>
  <si>
    <t>fireproof bag</t>
  </si>
  <si>
    <t>印刷电路板</t>
  </si>
  <si>
    <t>Printed circuit board</t>
  </si>
  <si>
    <t>car relay</t>
  </si>
  <si>
    <t>亮片布</t>
  </si>
  <si>
    <t xml:space="preserve">Sequin Fabric </t>
  </si>
  <si>
    <t>塑料壳</t>
  </si>
  <si>
    <t>Plastic case</t>
  </si>
  <si>
    <t>布鞋</t>
  </si>
  <si>
    <t>cloth shoes</t>
  </si>
  <si>
    <t>包包</t>
  </si>
  <si>
    <t>bags</t>
  </si>
  <si>
    <t>自行车把套</t>
  </si>
  <si>
    <t>bike grips</t>
  </si>
  <si>
    <t>organizer case</t>
  </si>
  <si>
    <t>鞋子</t>
  </si>
  <si>
    <t>shoes</t>
  </si>
  <si>
    <t>保温袋</t>
  </si>
  <si>
    <t>Produce Bags</t>
  </si>
  <si>
    <t xml:space="preserve"> 女士衬衫</t>
  </si>
  <si>
    <t>women blouse</t>
  </si>
  <si>
    <t>PVC内托</t>
  </si>
  <si>
    <t>pvc  blister</t>
  </si>
  <si>
    <t>灭蚊灯</t>
  </si>
  <si>
    <t>mosquito killer lamp</t>
  </si>
  <si>
    <t>腰包</t>
  </si>
  <si>
    <t>Waist Bag</t>
  </si>
  <si>
    <t>五金扳手</t>
  </si>
  <si>
    <t xml:space="preserve">Hardware wrench </t>
  </si>
  <si>
    <t>裱花袋 </t>
  </si>
  <si>
    <t>pastry bag</t>
  </si>
  <si>
    <t>美甲灯</t>
  </si>
  <si>
    <t>nail lamp</t>
  </si>
  <si>
    <t>存储袋</t>
  </si>
  <si>
    <t>storage bag</t>
  </si>
  <si>
    <t>手套</t>
  </si>
  <si>
    <t>gloves</t>
  </si>
  <si>
    <t>PET胶盒</t>
  </si>
  <si>
    <t>PET box</t>
  </si>
  <si>
    <t>工业内窥镜</t>
  </si>
  <si>
    <t>digtal cylinder inspection borescope</t>
  </si>
  <si>
    <t>旅行袋</t>
  </si>
  <si>
    <t>travel bag</t>
  </si>
  <si>
    <t>潜水手套</t>
  </si>
  <si>
    <t>Diving gloves</t>
  </si>
  <si>
    <t>储物盒</t>
  </si>
  <si>
    <t>Organizer box</t>
  </si>
  <si>
    <t>数据线</t>
  </si>
  <si>
    <t xml:space="preserve"> data cable</t>
  </si>
  <si>
    <t>购物袋</t>
  </si>
  <si>
    <t xml:space="preserve"> shopping bag</t>
  </si>
  <si>
    <t>过滤袋</t>
  </si>
  <si>
    <t>Filter bag</t>
  </si>
  <si>
    <t>PVC盒</t>
  </si>
  <si>
    <t>PVC box</t>
  </si>
  <si>
    <t>条形码扫描仪</t>
  </si>
  <si>
    <t>barcode scanners</t>
  </si>
  <si>
    <t>帆布手提袋</t>
  </si>
  <si>
    <t>canvas tote bag</t>
  </si>
  <si>
    <t xml:space="preserve">自行车脚踏 </t>
  </si>
  <si>
    <t>bike pedals</t>
  </si>
  <si>
    <t>真空压缩袋</t>
  </si>
  <si>
    <t>vacuum bag</t>
  </si>
  <si>
    <t>充电器</t>
  </si>
  <si>
    <t>charger</t>
  </si>
  <si>
    <t>布袋</t>
  </si>
  <si>
    <t>cloth bag</t>
  </si>
  <si>
    <t>皮夹</t>
  </si>
  <si>
    <t>Leather wallet</t>
  </si>
  <si>
    <t>海绵墙垫</t>
  </si>
  <si>
    <t>Wall Protector</t>
  </si>
  <si>
    <t>内存卡</t>
  </si>
  <si>
    <t>memory card</t>
  </si>
  <si>
    <t>驱虫器</t>
  </si>
  <si>
    <t>Pest Repellers</t>
  </si>
  <si>
    <t>帽子</t>
  </si>
  <si>
    <t>hat</t>
  </si>
  <si>
    <t>塑料盖</t>
  </si>
  <si>
    <t>plastic cover</t>
  </si>
  <si>
    <t>连接线</t>
  </si>
  <si>
    <t>connection line</t>
  </si>
  <si>
    <t>灯架袋</t>
  </si>
  <si>
    <t xml:space="preserve">Light stand bag </t>
  </si>
  <si>
    <t>干发帽</t>
  </si>
  <si>
    <t>Hair Drying Cap</t>
  </si>
  <si>
    <t>电工胶带</t>
  </si>
  <si>
    <t>electrical tape</t>
  </si>
  <si>
    <t xml:space="preserve"> 电磁阀</t>
  </si>
  <si>
    <t>electromagnetic valve</t>
  </si>
  <si>
    <t>背包</t>
  </si>
  <si>
    <t>backpack</t>
  </si>
  <si>
    <t>地漏</t>
  </si>
  <si>
    <t>floor drain</t>
  </si>
  <si>
    <t>汽车油箱盖扳手</t>
  </si>
  <si>
    <t>Car fuel tank cap wrench</t>
  </si>
  <si>
    <t>耳机盒</t>
  </si>
  <si>
    <t>The earphone box</t>
  </si>
  <si>
    <t>镜子</t>
  </si>
  <si>
    <t>mirror</t>
  </si>
  <si>
    <t>玻璃钻头</t>
  </si>
  <si>
    <t>glass drill set</t>
  </si>
  <si>
    <t>汽车轮胎拆卸工具</t>
  </si>
  <si>
    <t>Car tire removal tool</t>
  </si>
  <si>
    <t>太空包</t>
  </si>
  <si>
    <t>Space bag</t>
  </si>
  <si>
    <t>化妆镜</t>
  </si>
  <si>
    <t>makeup mirror</t>
  </si>
  <si>
    <t>车牌框</t>
  </si>
  <si>
    <t>License Plate Frame</t>
  </si>
  <si>
    <t>汽修扳手</t>
  </si>
  <si>
    <t>Spanner Wrench</t>
  </si>
  <si>
    <t>电脑包</t>
  </si>
  <si>
    <t>Computer bag</t>
  </si>
  <si>
    <t>装饰镜</t>
  </si>
  <si>
    <t xml:space="preserve">Decorative mirror </t>
  </si>
  <si>
    <t>钥匙扣</t>
  </si>
  <si>
    <t>key chain</t>
  </si>
  <si>
    <t>玻璃杯</t>
  </si>
  <si>
    <t>glass  cup</t>
  </si>
  <si>
    <t>抽绳袋</t>
  </si>
  <si>
    <t>Draw string bag</t>
  </si>
  <si>
    <t>防尘袋</t>
  </si>
  <si>
    <t>dustproof bag</t>
  </si>
  <si>
    <t>窗帘杆</t>
  </si>
  <si>
    <t>Curtain rod</t>
  </si>
  <si>
    <t>毛衣</t>
  </si>
  <si>
    <t>sweater</t>
  </si>
  <si>
    <t>帆布包</t>
  </si>
  <si>
    <t>canvas bag</t>
  </si>
  <si>
    <t>网包</t>
  </si>
  <si>
    <t>Mesh Bag</t>
  </si>
  <si>
    <t>帐篷地钉</t>
  </si>
  <si>
    <t>Tent to nail</t>
  </si>
  <si>
    <t>钩环带</t>
  </si>
  <si>
    <t>hook loop tape</t>
  </si>
  <si>
    <t>妈咪包</t>
  </si>
  <si>
    <t>Mummy bag</t>
  </si>
  <si>
    <t>午餐袋</t>
  </si>
  <si>
    <t>lunch bag</t>
  </si>
  <si>
    <t>盖子</t>
  </si>
  <si>
    <t xml:space="preserve">     hinge covers</t>
  </si>
  <si>
    <t>防水板</t>
  </si>
  <si>
    <t>Waterproof board</t>
  </si>
  <si>
    <t>书包</t>
  </si>
  <si>
    <t>school bag</t>
  </si>
  <si>
    <t>弹力线</t>
  </si>
  <si>
    <t xml:space="preserve">Elastic Thread </t>
  </si>
  <si>
    <t>毛绒钥匙扣</t>
  </si>
  <si>
    <t>Plush key chain</t>
  </si>
  <si>
    <t>泡沫广告牌</t>
  </si>
  <si>
    <t>Bubble billboard</t>
  </si>
  <si>
    <t>摄影包</t>
  </si>
  <si>
    <t>Camera bag</t>
  </si>
  <si>
    <t>4202920000</t>
  </si>
  <si>
    <t>文胸</t>
  </si>
  <si>
    <t>brassiere</t>
  </si>
  <si>
    <t>训狗</t>
  </si>
  <si>
    <t>dog training</t>
  </si>
  <si>
    <t>EVA片材</t>
  </si>
  <si>
    <t xml:space="preserve">EVA sheet </t>
  </si>
  <si>
    <t>瑜伽包</t>
  </si>
  <si>
    <t>Yoga Mat Bag</t>
  </si>
  <si>
    <t>狗狗护理用品</t>
  </si>
  <si>
    <t xml:space="preserve"> 
dog groom products</t>
  </si>
  <si>
    <t>桌角垫</t>
  </si>
  <si>
    <t xml:space="preserve"> 
corner line tape</t>
  </si>
  <si>
    <t>CD 盒</t>
  </si>
  <si>
    <t>CD case</t>
  </si>
  <si>
    <t>放大镜</t>
  </si>
  <si>
    <t>magnifier</t>
  </si>
  <si>
    <t>宠物玩具</t>
  </si>
  <si>
    <t>Pet  toy</t>
  </si>
  <si>
    <t>塑料裙</t>
  </si>
  <si>
    <t>Plastic grass</t>
  </si>
  <si>
    <t>礼品袋</t>
  </si>
  <si>
    <t>Gift bag</t>
  </si>
  <si>
    <t>短裤</t>
  </si>
  <si>
    <t>shorts</t>
  </si>
  <si>
    <t>狗套</t>
  </si>
  <si>
    <t>Dog harness</t>
  </si>
  <si>
    <t>塑料棒</t>
  </si>
  <si>
    <t>Plastic Rods</t>
  </si>
  <si>
    <t>沙袋</t>
  </si>
  <si>
    <t>sandbag</t>
  </si>
  <si>
    <t>提臀裤</t>
  </si>
  <si>
    <t>butt lift</t>
  </si>
  <si>
    <t>宠物垫</t>
  </si>
  <si>
    <t>Pet Brush Bed</t>
  </si>
  <si>
    <t>机罩线束</t>
  </si>
  <si>
    <t xml:space="preserve"> Hood Latch Lock Release Cable</t>
  </si>
  <si>
    <t>手机臂包</t>
  </si>
  <si>
    <t>Mobile phone arm package</t>
  </si>
  <si>
    <t>男士长裤</t>
  </si>
  <si>
    <t>men's trousers</t>
  </si>
  <si>
    <t>宠物梳</t>
  </si>
  <si>
    <t>Pet comb</t>
  </si>
  <si>
    <t>钱包</t>
  </si>
  <si>
    <t>wallets</t>
  </si>
  <si>
    <t>相机镜头布</t>
  </si>
  <si>
    <t>lens wrap</t>
  </si>
  <si>
    <t>瑜伽裤子</t>
  </si>
  <si>
    <t>yoga pants</t>
  </si>
  <si>
    <t>宠物追踪器</t>
  </si>
  <si>
    <t>Pet tracker</t>
  </si>
  <si>
    <t>化妆包</t>
  </si>
  <si>
    <t>toiletry bag</t>
  </si>
  <si>
    <t>束口袋</t>
  </si>
  <si>
    <t>pouch bag</t>
  </si>
  <si>
    <t>藤编包</t>
  </si>
  <si>
    <t>Rattan bag</t>
  </si>
  <si>
    <t>宠物床</t>
  </si>
  <si>
    <t>pet bed</t>
  </si>
  <si>
    <t>红酒袋</t>
  </si>
  <si>
    <t>Red wine bags</t>
  </si>
  <si>
    <t>小装饰袋</t>
  </si>
  <si>
    <t>Comestic bag</t>
  </si>
  <si>
    <t>圆领T恤</t>
  </si>
  <si>
    <t>men T-shirt</t>
  </si>
  <si>
    <t>宠物飞盘</t>
  </si>
  <si>
    <t>dog frisbee</t>
  </si>
  <si>
    <t>红酒杯</t>
  </si>
  <si>
    <t>Red wine glass</t>
  </si>
  <si>
    <t>运动包</t>
  </si>
  <si>
    <t>sports bag</t>
  </si>
  <si>
    <t xml:space="preserve"> 女上衣</t>
  </si>
  <si>
    <t>women Tshirt</t>
  </si>
  <si>
    <t>宠物牵引绳</t>
  </si>
  <si>
    <t>Dog harness leash set</t>
  </si>
  <si>
    <t>手表盒</t>
  </si>
  <si>
    <t>Watch box</t>
  </si>
  <si>
    <t>音响套</t>
  </si>
  <si>
    <t>speaker bag</t>
  </si>
  <si>
    <t>女装针织t恤</t>
  </si>
  <si>
    <t>LADIES' KNITTED T-SHIRT</t>
  </si>
  <si>
    <t>61099090</t>
  </si>
  <si>
    <t>线路板</t>
  </si>
  <si>
    <t>circuit board</t>
  </si>
  <si>
    <t>车钥匙包</t>
  </si>
  <si>
    <t>key silicone case</t>
  </si>
  <si>
    <t>帆布配真皮旅行袋</t>
  </si>
  <si>
    <t>waxed canvas duffle bag</t>
  </si>
  <si>
    <t>接尿器</t>
  </si>
  <si>
    <t>Urine pot</t>
  </si>
  <si>
    <t>钢球</t>
  </si>
  <si>
    <t>steel ball</t>
  </si>
  <si>
    <t>卡盒</t>
  </si>
  <si>
    <t>card case</t>
  </si>
  <si>
    <t xml:space="preserve">
电源包</t>
  </si>
  <si>
    <t>Power pack</t>
  </si>
  <si>
    <t>购物网袋</t>
  </si>
  <si>
    <t>Shopping mesh bag</t>
  </si>
  <si>
    <t xml:space="preserve"> 婚纱袋子</t>
  </si>
  <si>
    <t>Wedding dress Bag</t>
  </si>
  <si>
    <t>水袋背包</t>
  </si>
  <si>
    <t xml:space="preserve"> Hydrapacks</t>
  </si>
  <si>
    <t xml:space="preserve">马桶圈 </t>
  </si>
  <si>
    <t>Toilet Seat</t>
  </si>
  <si>
    <t>自行车处理</t>
  </si>
  <si>
    <t>Bicycle handle</t>
  </si>
  <si>
    <t>腿包</t>
  </si>
  <si>
    <t>leg bag</t>
  </si>
  <si>
    <t>螺丝批</t>
  </si>
  <si>
    <t>screwdriver</t>
  </si>
  <si>
    <t xml:space="preserve">  8205400000  </t>
  </si>
  <si>
    <t xml:space="preserve"> shoes</t>
  </si>
  <si>
    <t>硅胶卡套</t>
  </si>
  <si>
    <t>mini  slincone wallet</t>
  </si>
  <si>
    <t>对讲机套</t>
  </si>
  <si>
    <t>Walkie-talkie case</t>
  </si>
  <si>
    <t>钻头</t>
  </si>
  <si>
    <t>drill bit</t>
  </si>
  <si>
    <t>断电器</t>
  </si>
  <si>
    <t>battery switch Copper</t>
  </si>
  <si>
    <t>硅胶片</t>
  </si>
  <si>
    <t>Silicon sheet</t>
  </si>
  <si>
    <t>画板包</t>
  </si>
  <si>
    <t>Drawing board package</t>
  </si>
  <si>
    <t>按钮</t>
  </si>
  <si>
    <t>button</t>
  </si>
  <si>
    <t>手电筒</t>
  </si>
  <si>
    <t>flashlight</t>
  </si>
  <si>
    <t>糖果袋子</t>
  </si>
  <si>
    <t>candy pouch</t>
  </si>
  <si>
    <t>防爆袋</t>
  </si>
  <si>
    <t>document pouch</t>
  </si>
  <si>
    <t>流苏短罩衫</t>
  </si>
  <si>
    <t>Fringe blouse</t>
  </si>
  <si>
    <t>橡皮筋</t>
  </si>
  <si>
    <t>rubber band</t>
  </si>
  <si>
    <t>加速器</t>
  </si>
  <si>
    <t xml:space="preserve"> accelerator</t>
  </si>
  <si>
    <t>8543100010 </t>
  </si>
  <si>
    <t>证件袋</t>
  </si>
  <si>
    <t xml:space="preserve">passport wallet </t>
  </si>
  <si>
    <t>长裙罩衫</t>
  </si>
  <si>
    <t>Dress smock</t>
  </si>
  <si>
    <t>铝盖</t>
  </si>
  <si>
    <t>aluminum cap</t>
  </si>
  <si>
    <t>喷嘴</t>
  </si>
  <si>
    <t>nozzle</t>
  </si>
  <si>
    <t>钥匙包</t>
  </si>
  <si>
    <t>keychain bag</t>
  </si>
  <si>
    <t>内衣裤</t>
  </si>
  <si>
    <t>underwear</t>
  </si>
  <si>
    <t>防滑垫</t>
  </si>
  <si>
    <t>anti-slip mats</t>
  </si>
  <si>
    <t>铁吸管</t>
  </si>
  <si>
    <t>Iron Straw</t>
  </si>
  <si>
    <t>尿布袋</t>
  </si>
  <si>
    <t xml:space="preserve">diaper bag </t>
  </si>
  <si>
    <t>婚纱</t>
  </si>
  <si>
    <t>wedding dress</t>
  </si>
  <si>
    <t>眼镜支架</t>
  </si>
  <si>
    <t>eyeglasses stand</t>
  </si>
  <si>
    <t>磨豆机</t>
  </si>
  <si>
    <t>bean grinder</t>
  </si>
  <si>
    <t>携带箱</t>
  </si>
  <si>
    <t>carry Case</t>
  </si>
  <si>
    <t>无纺布工作服</t>
  </si>
  <si>
    <t>nonwoven coveralls</t>
  </si>
  <si>
    <t>闪光灯</t>
  </si>
  <si>
    <t xml:space="preserve"> flash light</t>
  </si>
  <si>
    <t>冷水机</t>
  </si>
  <si>
    <t>water chiller</t>
  </si>
  <si>
    <t>美臀仪</t>
  </si>
  <si>
    <t>muscle toner</t>
  </si>
  <si>
    <t>安全背心</t>
  </si>
  <si>
    <t>Safety Vest</t>
  </si>
  <si>
    <t>门把手</t>
  </si>
  <si>
    <t>doorknob</t>
  </si>
  <si>
    <t>玻璃水壶</t>
  </si>
  <si>
    <t xml:space="preserve">glass carafe </t>
  </si>
  <si>
    <t>延长器/扩展器</t>
  </si>
  <si>
    <t xml:space="preserve">extender </t>
  </si>
  <si>
    <t>8543709990</t>
  </si>
  <si>
    <t>裙子套装</t>
  </si>
  <si>
    <t>Skirt suit</t>
  </si>
  <si>
    <t>保暖鞋</t>
  </si>
  <si>
    <t>Warm Shoes</t>
  </si>
  <si>
    <t>滴管</t>
  </si>
  <si>
    <t>dropper</t>
  </si>
  <si>
    <t>网格沙滩包</t>
  </si>
  <si>
    <t>Mesh beach bag</t>
  </si>
  <si>
    <t>舞裙</t>
  </si>
  <si>
    <t>Dance skirt</t>
  </si>
  <si>
    <t>玻璃吸盘</t>
  </si>
  <si>
    <t>Glass Sucker</t>
  </si>
  <si>
    <t>碗盖</t>
  </si>
  <si>
    <t>bowl lids</t>
  </si>
  <si>
    <t xml:space="preserve"> 泳包</t>
  </si>
  <si>
    <t>swim bag</t>
  </si>
  <si>
    <t>射灯轨道</t>
  </si>
  <si>
    <t>Spotlight Guide</t>
  </si>
  <si>
    <t>门底密封条</t>
  </si>
  <si>
    <t>door bottom seal</t>
  </si>
  <si>
    <t>模特头</t>
  </si>
  <si>
    <t>Model first</t>
  </si>
  <si>
    <t>游戏机包</t>
  </si>
  <si>
    <t>Console package</t>
  </si>
  <si>
    <t>潜水服</t>
  </si>
  <si>
    <t>Diving suit</t>
  </si>
  <si>
    <t>门锁保护罩</t>
  </si>
  <si>
    <t>door lock protective cover</t>
  </si>
  <si>
    <t>玻璃管</t>
  </si>
  <si>
    <t>glass tube</t>
  </si>
  <si>
    <t>无纺布袋</t>
  </si>
  <si>
    <t>Non-woven bag</t>
  </si>
  <si>
    <t xml:space="preserve"> 外套</t>
  </si>
  <si>
    <t>women outwear</t>
  </si>
  <si>
    <t>点火线圈</t>
  </si>
  <si>
    <t>Automobile ignition coil</t>
  </si>
  <si>
    <t>烟熏管  </t>
  </si>
  <si>
    <t>Smoke tube</t>
  </si>
  <si>
    <t>视频分配器</t>
  </si>
  <si>
    <t>video distributor</t>
  </si>
  <si>
    <t>铝罐</t>
  </si>
  <si>
    <t>Aluminum tins</t>
  </si>
  <si>
    <t>硅胶手柄支架</t>
  </si>
  <si>
    <t>Silicone handle holders</t>
  </si>
  <si>
    <t>胸垫</t>
  </si>
  <si>
    <t>bra mat</t>
  </si>
  <si>
    <t>手机挂袋</t>
  </si>
  <si>
    <t>Mobile phone hang bags</t>
  </si>
  <si>
    <t>手提箱</t>
  </si>
  <si>
    <t xml:space="preserve"> carrying case</t>
  </si>
  <si>
    <t>硅胶手柄</t>
  </si>
  <si>
    <t xml:space="preserve"> silicone pot handle </t>
  </si>
  <si>
    <t>围兜</t>
  </si>
  <si>
    <t>bibs</t>
  </si>
  <si>
    <t>转换器</t>
  </si>
  <si>
    <t>converter</t>
  </si>
  <si>
    <t>烤炙炉</t>
  </si>
  <si>
    <t>grill Burner</t>
  </si>
  <si>
    <t>橡胶垫</t>
  </si>
  <si>
    <t>rubber mat</t>
  </si>
  <si>
    <t>不锈钢勺子</t>
  </si>
  <si>
    <t>Stainless steel spoon</t>
  </si>
  <si>
    <t>分配器</t>
  </si>
  <si>
    <t xml:space="preserve"> splitter</t>
  </si>
  <si>
    <t>酒塞</t>
  </si>
  <si>
    <t>wine stopper</t>
  </si>
  <si>
    <t>燃料管</t>
  </si>
  <si>
    <t xml:space="preserve">Fuel Hose  </t>
  </si>
  <si>
    <t>刨丝器</t>
  </si>
  <si>
    <t xml:space="preserve"> grater</t>
  </si>
  <si>
    <t>自行车包</t>
  </si>
  <si>
    <t>bike bag</t>
  </si>
  <si>
    <t>水准测量仪器</t>
  </si>
  <si>
    <t xml:space="preserve">  levelling instrument </t>
  </si>
  <si>
    <t>皮带</t>
  </si>
  <si>
    <t>leash</t>
  </si>
  <si>
    <t>烧烤叉</t>
  </si>
  <si>
    <t>barbecue fork</t>
  </si>
  <si>
    <t>遥控器</t>
  </si>
  <si>
    <t>Remote control</t>
  </si>
  <si>
    <t>门夹</t>
  </si>
  <si>
    <t xml:space="preserve"> door stopper</t>
  </si>
  <si>
    <t xml:space="preserve"> Pest Repeller</t>
  </si>
  <si>
    <t>切肉机</t>
  </si>
  <si>
    <t>Meat slicer</t>
  </si>
  <si>
    <t>模块</t>
  </si>
  <si>
    <t>module</t>
  </si>
  <si>
    <t>防溢杯盖</t>
  </si>
  <si>
    <t>Spill-proof lid</t>
  </si>
  <si>
    <t>项圈</t>
  </si>
  <si>
    <t>collars</t>
  </si>
  <si>
    <t>打蛋器</t>
  </si>
  <si>
    <t>Egg beater</t>
  </si>
  <si>
    <t>传感器</t>
  </si>
  <si>
    <t>transducer</t>
  </si>
  <si>
    <t>塑料圈</t>
  </si>
  <si>
    <t>Plastic ring</t>
  </si>
  <si>
    <t>领子</t>
  </si>
  <si>
    <t>collar</t>
  </si>
  <si>
    <t>压榨机</t>
  </si>
  <si>
    <t>squeezer</t>
  </si>
  <si>
    <t>开关泵</t>
  </si>
  <si>
    <t>Switch  pump</t>
  </si>
  <si>
    <t>塑料罩</t>
  </si>
  <si>
    <t>Plastic mask</t>
  </si>
  <si>
    <t>狗项圈</t>
  </si>
  <si>
    <t>Dog collar</t>
  </si>
  <si>
    <t>便携式榨汁机</t>
  </si>
  <si>
    <t>Portable Juicer</t>
  </si>
  <si>
    <t>热风枪</t>
  </si>
  <si>
    <t>Heat gun</t>
  </si>
  <si>
    <t>硅胶套</t>
  </si>
  <si>
    <t>silicone cover</t>
  </si>
  <si>
    <t>宠物绳</t>
  </si>
  <si>
    <t>Pet Leash</t>
  </si>
  <si>
    <t>研磨机</t>
  </si>
  <si>
    <t>grinder</t>
  </si>
  <si>
    <t xml:space="preserve">汽车拉线 </t>
  </si>
  <si>
    <t>bracing wire</t>
  </si>
  <si>
    <t>尺子</t>
  </si>
  <si>
    <t>ruler</t>
  </si>
  <si>
    <t>led 灯泡</t>
  </si>
  <si>
    <t>led bulb</t>
  </si>
  <si>
    <t>水果切</t>
  </si>
  <si>
    <t xml:space="preserve">  fruit  Cut</t>
  </si>
  <si>
    <t>方向盘锁块</t>
  </si>
  <si>
    <t>Steering lock</t>
  </si>
  <si>
    <t>卷尺</t>
  </si>
  <si>
    <t>measuring tape</t>
  </si>
  <si>
    <t>牵引绳</t>
  </si>
  <si>
    <t>walking rope</t>
  </si>
  <si>
    <t>烧烤工具</t>
  </si>
  <si>
    <t>BBQ Tools</t>
  </si>
  <si>
    <t>进气管</t>
  </si>
  <si>
    <t>Air Injection Pump Connector</t>
  </si>
  <si>
    <t>小风扇</t>
  </si>
  <si>
    <t>Small fan</t>
  </si>
  <si>
    <t>不锈钢吸管</t>
  </si>
  <si>
    <t>Stainless steel straw</t>
  </si>
  <si>
    <t>耳机包</t>
  </si>
  <si>
    <t>headphone case</t>
  </si>
  <si>
    <t xml:space="preserve">  蝴蝶网</t>
  </si>
  <si>
    <t>Butterfly Nets</t>
  </si>
  <si>
    <t>风扇</t>
  </si>
  <si>
    <t>fan</t>
  </si>
  <si>
    <t xml:space="preserve">饼干模具 </t>
  </si>
  <si>
    <t>biscuit cutter</t>
  </si>
  <si>
    <t>手摇鼓风机</t>
  </si>
  <si>
    <t>hand blower</t>
  </si>
  <si>
    <t>缝纫线</t>
  </si>
  <si>
    <t>Sewing thread</t>
  </si>
  <si>
    <t>散热风扇</t>
  </si>
  <si>
    <t>cooling fan</t>
  </si>
  <si>
    <t>切菜器</t>
  </si>
  <si>
    <t>Hand cutter</t>
  </si>
  <si>
    <t>收纳线套</t>
  </si>
  <si>
    <t>Storage Line sets</t>
  </si>
  <si>
    <t>塑料绳</t>
  </si>
  <si>
    <t>plastic rope</t>
  </si>
  <si>
    <t>伞架</t>
  </si>
  <si>
    <t>Umbrella  holder</t>
  </si>
  <si>
    <t>袜子</t>
  </si>
  <si>
    <t>socks</t>
  </si>
  <si>
    <t>数字视频监控</t>
  </si>
  <si>
    <t>digital video monitor</t>
  </si>
  <si>
    <t>玻璃监测器</t>
  </si>
  <si>
    <t>Glass drop checker</t>
  </si>
  <si>
    <t>被单</t>
  </si>
  <si>
    <t>coverlet</t>
  </si>
  <si>
    <t>裱花嘴套装</t>
  </si>
  <si>
    <t>Nozzle suit</t>
  </si>
  <si>
    <t>蛋挞盘</t>
  </si>
  <si>
    <t>Egg tart plate</t>
  </si>
  <si>
    <t>硅胶乳贴</t>
  </si>
  <si>
    <t>nipple cover</t>
  </si>
  <si>
    <t>比基尼</t>
  </si>
  <si>
    <t>bikini</t>
  </si>
  <si>
    <t>硅胶管</t>
  </si>
  <si>
    <t>silicone tube</t>
  </si>
  <si>
    <t>淋浴喷头</t>
  </si>
  <si>
    <t xml:space="preserve"> shower spray</t>
  </si>
  <si>
    <t>蕾丝</t>
  </si>
  <si>
    <t>lace</t>
  </si>
  <si>
    <t>电动机</t>
  </si>
  <si>
    <t>motor</t>
  </si>
  <si>
    <t>鼻钉</t>
  </si>
  <si>
    <t>nose stud</t>
  </si>
  <si>
    <t>洒水器</t>
  </si>
  <si>
    <t xml:space="preserve">sprinkler </t>
  </si>
  <si>
    <t>试管架</t>
  </si>
  <si>
    <t xml:space="preserve"> Tube Rack</t>
  </si>
  <si>
    <t>汽车旋钮</t>
  </si>
  <si>
    <t>Air Conditioning Knob</t>
  </si>
  <si>
    <t>蛋糕叉</t>
  </si>
  <si>
    <t xml:space="preserve">Rhinestone cake topper </t>
  </si>
  <si>
    <t>喷水管</t>
  </si>
  <si>
    <t>Water spray</t>
  </si>
  <si>
    <t>床单套</t>
  </si>
  <si>
    <t>fitted sheet</t>
  </si>
  <si>
    <t>电暖毯</t>
  </si>
  <si>
    <t>Electric warming blanket</t>
  </si>
  <si>
    <t>肚脐环</t>
  </si>
  <si>
    <t>belly button ring</t>
  </si>
  <si>
    <t>皂液器</t>
  </si>
  <si>
    <t>soap dispenser</t>
  </si>
  <si>
    <t>钢化玻璃</t>
  </si>
  <si>
    <t>tempered glass</t>
  </si>
  <si>
    <t>窗帘</t>
  </si>
  <si>
    <t>window curtain</t>
  </si>
  <si>
    <t>鼻环</t>
  </si>
  <si>
    <t>nose ring</t>
  </si>
  <si>
    <t>高压洗涤器配件</t>
  </si>
  <si>
    <t>High pressure washer accessory</t>
  </si>
  <si>
    <t>裙撑</t>
  </si>
  <si>
    <t>petticoats</t>
  </si>
  <si>
    <t>桌布</t>
  </si>
  <si>
    <t>tablecloth</t>
  </si>
  <si>
    <t>玻璃瓶</t>
  </si>
  <si>
    <t>glass bottle</t>
  </si>
  <si>
    <t>加香机</t>
  </si>
  <si>
    <t>Scent delivery system</t>
  </si>
  <si>
    <t>绑腿</t>
  </si>
  <si>
    <t>leggings</t>
  </si>
  <si>
    <t>桌旗</t>
  </si>
  <si>
    <t>Table Runner</t>
  </si>
  <si>
    <t>纸吸管</t>
  </si>
  <si>
    <t>Paper straw</t>
  </si>
  <si>
    <t>火花机</t>
  </si>
  <si>
    <t>Spark machine</t>
  </si>
  <si>
    <t>围裙</t>
  </si>
  <si>
    <t>apron</t>
  </si>
  <si>
    <t>数字功放器</t>
  </si>
  <si>
    <t>Digital amplifier</t>
  </si>
  <si>
    <t>蜡豆</t>
  </si>
  <si>
    <t>wax bean</t>
  </si>
  <si>
    <t>喷砂器</t>
  </si>
  <si>
    <t xml:space="preserve">Sandblaster </t>
  </si>
  <si>
    <t>袖套</t>
  </si>
  <si>
    <t>oversleeve</t>
  </si>
  <si>
    <t>音响保护盒</t>
  </si>
  <si>
    <t>speaker case</t>
  </si>
  <si>
    <t>香薰机</t>
  </si>
  <si>
    <t>aroma diffuser</t>
  </si>
  <si>
    <t>油喷雾瓶</t>
  </si>
  <si>
    <t xml:space="preserve">Oil Spray bottle </t>
  </si>
  <si>
    <t>袖子</t>
  </si>
  <si>
    <t xml:space="preserve"> sleeves</t>
  </si>
  <si>
    <t>花环</t>
  </si>
  <si>
    <t>garland</t>
  </si>
  <si>
    <t>蛋糕杯模具</t>
  </si>
  <si>
    <t>cupcake cases</t>
  </si>
  <si>
    <t>喷水器</t>
  </si>
  <si>
    <t>plant mister</t>
  </si>
  <si>
    <t>花结</t>
  </si>
  <si>
    <t>flower knot</t>
  </si>
  <si>
    <t>不锈钢耳钉</t>
  </si>
  <si>
    <t>Stainless steel stud earrings</t>
  </si>
  <si>
    <t>解冻板</t>
  </si>
  <si>
    <t>Thawing plate</t>
  </si>
  <si>
    <t xml:space="preserve">Soap dispenser </t>
  </si>
  <si>
    <t>手袖</t>
  </si>
  <si>
    <t>arm sleeves</t>
  </si>
  <si>
    <t>环</t>
  </si>
  <si>
    <t xml:space="preserve"> ring</t>
  </si>
  <si>
    <t>水杯</t>
  </si>
  <si>
    <t>Water bottle</t>
  </si>
  <si>
    <t>皂液器喷嘴</t>
  </si>
  <si>
    <t xml:space="preserve">Soap dispenser nozzle </t>
  </si>
  <si>
    <t>过蜡帆布配真牛皮围裙</t>
  </si>
  <si>
    <t>waxed canvas apron</t>
  </si>
  <si>
    <t>项链</t>
  </si>
  <si>
    <t>necklace</t>
  </si>
  <si>
    <t>热蜡机</t>
  </si>
  <si>
    <t xml:space="preserve">Hot wax Machine </t>
  </si>
  <si>
    <t>测试探针</t>
  </si>
  <si>
    <t>test probe</t>
  </si>
  <si>
    <t>画衣</t>
  </si>
  <si>
    <t>Kids Apron</t>
  </si>
  <si>
    <t>发夹</t>
  </si>
  <si>
    <t>hairpin</t>
  </si>
  <si>
    <t>蒸架</t>
  </si>
  <si>
    <t>steaming rack</t>
  </si>
  <si>
    <t>控制器</t>
  </si>
  <si>
    <t xml:space="preserve"> Controller</t>
  </si>
  <si>
    <t>化纤制针织女式后背带</t>
  </si>
  <si>
    <t>back strap</t>
  </si>
  <si>
    <t>胸针</t>
  </si>
  <si>
    <t>breastpin</t>
  </si>
  <si>
    <t>保温瓶</t>
  </si>
  <si>
    <t>vacuum flask</t>
  </si>
  <si>
    <t>灯管检测仪</t>
  </si>
  <si>
    <t>tube tester</t>
  </si>
  <si>
    <t>后跟袜</t>
  </si>
  <si>
    <t>gel heel sleeve</t>
  </si>
  <si>
    <t>头巾</t>
  </si>
  <si>
    <t>headband</t>
  </si>
  <si>
    <t xml:space="preserve">汽车诊断仪 </t>
  </si>
  <si>
    <t>Car diagnostic instrument</t>
  </si>
  <si>
    <t>腿套</t>
  </si>
  <si>
    <t>leg warmer</t>
  </si>
  <si>
    <t>吊坠</t>
  </si>
  <si>
    <t>pendant</t>
  </si>
  <si>
    <t xml:space="preserve">扫描工具 </t>
  </si>
  <si>
    <t>scan tool</t>
  </si>
  <si>
    <t>数字温控器</t>
  </si>
  <si>
    <t>Digital Thermostat</t>
  </si>
  <si>
    <t>头纱</t>
  </si>
  <si>
    <t>bridal veils</t>
  </si>
  <si>
    <t>合金珠</t>
  </si>
  <si>
    <t>Alloy Beads</t>
  </si>
  <si>
    <t>诊断扫描仪</t>
  </si>
  <si>
    <t>obd scan tool</t>
  </si>
  <si>
    <t>内窥镜</t>
  </si>
  <si>
    <t>industry endoscope</t>
  </si>
  <si>
    <t> 8525805050</t>
  </si>
  <si>
    <t>指南针</t>
  </si>
  <si>
    <t>Compass</t>
  </si>
  <si>
    <t>手镯</t>
  </si>
  <si>
    <t>bangles</t>
  </si>
  <si>
    <t>烧烤温度计</t>
  </si>
  <si>
    <t>BBQ thermometer</t>
  </si>
  <si>
    <t>土壤测试仪</t>
  </si>
  <si>
    <t>Soil tester</t>
  </si>
  <si>
    <t>吊裤带</t>
  </si>
  <si>
    <t>suspenders</t>
  </si>
  <si>
    <t>铜丝</t>
  </si>
  <si>
    <t>Copper Wire</t>
  </si>
  <si>
    <t>转接头/适配器</t>
  </si>
  <si>
    <t>adapter</t>
  </si>
  <si>
    <t>坡度仪</t>
  </si>
  <si>
    <t>Digital Protractor Angle Gauge</t>
  </si>
  <si>
    <t>骑行护具</t>
  </si>
  <si>
    <t>Protective gears</t>
  </si>
  <si>
    <t>耳迫</t>
  </si>
  <si>
    <t xml:space="preserve">Earring Back </t>
  </si>
  <si>
    <t>油门电缆</t>
  </si>
  <si>
    <t xml:space="preserve">Throttle Cable </t>
  </si>
  <si>
    <t>检测器</t>
  </si>
  <si>
    <t>detector</t>
  </si>
  <si>
    <t>领口</t>
  </si>
  <si>
    <t>neckhole</t>
  </si>
  <si>
    <t>束发圈</t>
  </si>
  <si>
    <t>head band</t>
  </si>
  <si>
    <t>摄像头/相机/摄像机</t>
  </si>
  <si>
    <t>Camera</t>
  </si>
  <si>
    <t>防静电测仪器</t>
  </si>
  <si>
    <t>constant monitor</t>
  </si>
  <si>
    <t>蜂衣</t>
  </si>
  <si>
    <t>bee garments</t>
  </si>
  <si>
    <t>发饰品</t>
  </si>
  <si>
    <t>hair ornament</t>
  </si>
  <si>
    <t>过滤器</t>
  </si>
  <si>
    <t>filter</t>
  </si>
  <si>
    <t>湿度控制器</t>
  </si>
  <si>
    <t xml:space="preserve">
Humidity Controller</t>
  </si>
  <si>
    <t>胸罩填充剂</t>
  </si>
  <si>
    <t xml:space="preserve">Bra Extenders </t>
  </si>
  <si>
    <t>发圈</t>
  </si>
  <si>
    <t>Hair bands</t>
  </si>
  <si>
    <t>自行车灯</t>
  </si>
  <si>
    <t>Bike lights</t>
  </si>
  <si>
    <t>指示器</t>
  </si>
  <si>
    <t>Indicator</t>
  </si>
  <si>
    <t>烧烤架</t>
  </si>
  <si>
    <t>grill</t>
  </si>
  <si>
    <t>领带夹</t>
  </si>
  <si>
    <t>Tie clip</t>
  </si>
  <si>
    <t>发射器</t>
  </si>
  <si>
    <t>transmitter</t>
  </si>
  <si>
    <t>芯棒</t>
  </si>
  <si>
    <t xml:space="preserve">Mandrel </t>
  </si>
  <si>
    <t>磨刀器</t>
  </si>
  <si>
    <t>knife sharpener</t>
  </si>
  <si>
    <t>生存伞绳</t>
  </si>
  <si>
    <t xml:space="preserve"> Survival Bracelet</t>
  </si>
  <si>
    <t>栏杆</t>
  </si>
  <si>
    <t>railing</t>
  </si>
  <si>
    <t>氧传感器</t>
  </si>
  <si>
    <t>Oxygen Sensor</t>
  </si>
  <si>
    <t>显示器</t>
  </si>
  <si>
    <t>Display</t>
  </si>
  <si>
    <t>指环</t>
  </si>
  <si>
    <t>finger strap</t>
  </si>
  <si>
    <t>真空包装机</t>
  </si>
  <si>
    <t>Vacuum packing machine</t>
  </si>
  <si>
    <t>胎压帽子</t>
  </si>
  <si>
    <t>Tire Valur Stem Caps</t>
  </si>
  <si>
    <t>烫钻工具</t>
  </si>
  <si>
    <t xml:space="preserve">rhinstone tool </t>
  </si>
  <si>
    <t>胸花</t>
  </si>
  <si>
    <t>lapel flower</t>
  </si>
  <si>
    <t>送话器</t>
  </si>
  <si>
    <t xml:space="preserve">mic </t>
  </si>
  <si>
    <t>电焊机</t>
  </si>
  <si>
    <t>welding   machine</t>
  </si>
  <si>
    <t>修复工具</t>
  </si>
  <si>
    <t xml:space="preserve">repair tool
</t>
  </si>
  <si>
    <t xml:space="preserve">锌合金毛衣链
</t>
  </si>
  <si>
    <t xml:space="preserve">
zinc alloy  sweater chain</t>
  </si>
  <si>
    <t>71171900.00</t>
  </si>
  <si>
    <t>转接口</t>
  </si>
  <si>
    <t>Turn to the interface</t>
  </si>
  <si>
    <t>Electric welding machine</t>
  </si>
  <si>
    <t>首饰制作工具</t>
  </si>
  <si>
    <t>Jewelry Making Tool</t>
  </si>
  <si>
    <t>水晶戒指</t>
  </si>
  <si>
    <t>Crystal ring</t>
  </si>
  <si>
    <t>插头</t>
  </si>
  <si>
    <t xml:space="preserve"> plug</t>
  </si>
  <si>
    <t>后视镜</t>
  </si>
  <si>
    <t>Rear view mirror</t>
  </si>
  <si>
    <t>开瓶器</t>
  </si>
  <si>
    <t xml:space="preserve"> bottle opener</t>
  </si>
  <si>
    <t>人造首饰</t>
  </si>
  <si>
    <t>Artificial jewelry</t>
  </si>
  <si>
    <t>数码显微镜</t>
  </si>
  <si>
    <t>digital microscope</t>
  </si>
  <si>
    <t>窗帘轨道</t>
  </si>
  <si>
    <t>Curtain Track</t>
  </si>
  <si>
    <t>充气机</t>
  </si>
  <si>
    <t xml:space="preserve"> aerator</t>
  </si>
  <si>
    <t>磁性微波板槽</t>
  </si>
  <si>
    <t>Magnetic Microwave Plate Cove</t>
  </si>
  <si>
    <t>连接器</t>
  </si>
  <si>
    <t>connector</t>
  </si>
  <si>
    <t>捕鼠器</t>
  </si>
  <si>
    <t>mousetrap</t>
  </si>
  <si>
    <t>裱花嘴</t>
  </si>
  <si>
    <t xml:space="preserve">Cake Nozzle tips </t>
  </si>
  <si>
    <t>头饰</t>
  </si>
  <si>
    <t>Headwear</t>
  </si>
  <si>
    <t>适配器</t>
  </si>
  <si>
    <t xml:space="preserve"> adapter </t>
  </si>
  <si>
    <t>牵引架</t>
  </si>
  <si>
    <t xml:space="preserve">Traction rack 
</t>
  </si>
  <si>
    <t>雕刻工具</t>
  </si>
  <si>
    <t>Carving Kit</t>
  </si>
  <si>
    <t>金属腰带</t>
  </si>
  <si>
    <t>Metal belt</t>
  </si>
  <si>
    <t>天线</t>
  </si>
  <si>
    <t xml:space="preserve">antenna     </t>
  </si>
  <si>
    <t>扣子</t>
  </si>
  <si>
    <t>buckles</t>
  </si>
  <si>
    <t>断屑器</t>
  </si>
  <si>
    <t>chip breaker</t>
  </si>
  <si>
    <t>发饰</t>
  </si>
  <si>
    <t>Hair accessories</t>
  </si>
  <si>
    <t>围栏</t>
  </si>
  <si>
    <t xml:space="preserve"> side stop</t>
  </si>
  <si>
    <t>灯具</t>
  </si>
  <si>
    <t xml:space="preserve">Lamps and lanterns </t>
  </si>
  <si>
    <t>固定带</t>
  </si>
  <si>
    <t>Fixed belt</t>
  </si>
  <si>
    <t>合金手链</t>
  </si>
  <si>
    <t xml:space="preserve"> Alloy bracelet  </t>
  </si>
  <si>
    <t>导航仪</t>
  </si>
  <si>
    <t>navigator</t>
  </si>
  <si>
    <t>文胸延长扣</t>
  </si>
  <si>
    <t>Bra extension buckle</t>
  </si>
  <si>
    <t>园艺剪</t>
  </si>
  <si>
    <t>Pruning Shears</t>
  </si>
  <si>
    <t xml:space="preserve">合金戒指 </t>
  </si>
  <si>
    <t xml:space="preserve">Alloy ring  </t>
  </si>
  <si>
    <t>电阻</t>
  </si>
  <si>
    <t>resistance</t>
  </si>
  <si>
    <t>手提包</t>
  </si>
  <si>
    <t>handbag</t>
  </si>
  <si>
    <t>计算器</t>
  </si>
  <si>
    <t>calculators</t>
  </si>
  <si>
    <t xml:space="preserve">Pendant </t>
  </si>
  <si>
    <t>烫画机</t>
  </si>
  <si>
    <t>Heat Press Machine</t>
  </si>
  <si>
    <t>剪刀工具收纳包</t>
  </si>
  <si>
    <t>scissor Holder bag</t>
  </si>
  <si>
    <t>智能手环</t>
  </si>
  <si>
    <t xml:space="preserve"> Smart Bracelet</t>
  </si>
  <si>
    <t>床栏杆</t>
  </si>
  <si>
    <t xml:space="preserve">Bedrail </t>
  </si>
  <si>
    <t>袋</t>
  </si>
  <si>
    <t xml:space="preserve"> bag</t>
  </si>
  <si>
    <t>打气筒</t>
  </si>
  <si>
    <t>inflating pump</t>
  </si>
  <si>
    <t>耳钉</t>
  </si>
  <si>
    <t>Stud earrings</t>
  </si>
  <si>
    <t>焊接器</t>
  </si>
  <si>
    <t>welding machine</t>
  </si>
  <si>
    <t>煤气灶垫</t>
  </si>
  <si>
    <t xml:space="preserve"> gas stove covers</t>
  </si>
  <si>
    <t>纸杯</t>
  </si>
  <si>
    <t>paper cup</t>
  </si>
  <si>
    <t>铜珠</t>
  </si>
  <si>
    <t>Copper Beads</t>
  </si>
  <si>
    <t>铁扣</t>
  </si>
  <si>
    <t>shackle</t>
  </si>
  <si>
    <t>纤维填绒</t>
  </si>
  <si>
    <t>Fibre Needle Felting</t>
  </si>
  <si>
    <t>收纳桌</t>
  </si>
  <si>
    <t>Chair Side Coffee Table</t>
  </si>
  <si>
    <t>耳环</t>
  </si>
  <si>
    <t>earrings</t>
  </si>
  <si>
    <t>接线端子</t>
  </si>
  <si>
    <t xml:space="preserve"> terminals</t>
  </si>
  <si>
    <t>布料</t>
  </si>
  <si>
    <t>fabric</t>
  </si>
  <si>
    <t>复写纸</t>
  </si>
  <si>
    <t>Carbon paper</t>
  </si>
  <si>
    <t>尼龙耳环</t>
  </si>
  <si>
    <t>Nylon earrings</t>
  </si>
  <si>
    <t>水管接头</t>
  </si>
  <si>
    <t xml:space="preserve"> hose connector</t>
  </si>
  <si>
    <t>箭袋</t>
  </si>
  <si>
    <t>arrow quiver</t>
  </si>
  <si>
    <t>便利贴</t>
  </si>
  <si>
    <t>sticky notes</t>
  </si>
  <si>
    <t>Bracelet</t>
  </si>
  <si>
    <t>DIY制作填充压板</t>
  </si>
  <si>
    <t xml:space="preserve">DIY production filling plate
</t>
  </si>
  <si>
    <t>头套</t>
  </si>
  <si>
    <t>dive hood</t>
  </si>
  <si>
    <t>标签</t>
  </si>
  <si>
    <t>label</t>
  </si>
  <si>
    <t>珠子</t>
  </si>
  <si>
    <t xml:space="preserve"> Beads</t>
  </si>
  <si>
    <t>遥控开关</t>
  </si>
  <si>
    <t>Remote Switch</t>
  </si>
  <si>
    <t>镊子</t>
  </si>
  <si>
    <t>tweezers</t>
  </si>
  <si>
    <t>头箍</t>
  </si>
  <si>
    <t>发带</t>
  </si>
  <si>
    <t>hair ties</t>
  </si>
  <si>
    <t>开关发射器</t>
  </si>
  <si>
    <t>Switch Transmitter</t>
  </si>
  <si>
    <t>LED灯</t>
  </si>
  <si>
    <t>LED light</t>
  </si>
  <si>
    <t>太阳草帽</t>
  </si>
  <si>
    <t>sunhat</t>
  </si>
  <si>
    <t>生存手绳</t>
  </si>
  <si>
    <t>Survival Bracelets</t>
  </si>
  <si>
    <t>舷外发动机</t>
  </si>
  <si>
    <t>outboard motor</t>
  </si>
  <si>
    <t>不锈钢戒指</t>
  </si>
  <si>
    <t>Stainless steel ring</t>
  </si>
  <si>
    <t>机顶盒</t>
  </si>
  <si>
    <t>set-top box</t>
  </si>
  <si>
    <t>弹力打结带</t>
  </si>
  <si>
    <t>Elastic hair ties</t>
  </si>
  <si>
    <t>滑台</t>
  </si>
  <si>
    <t>Sliding table</t>
  </si>
  <si>
    <t>不锈钢项链</t>
  </si>
  <si>
    <t>Stainless steel bracelets</t>
  </si>
  <si>
    <t xml:space="preserve">Earring </t>
  </si>
  <si>
    <t>焊台</t>
  </si>
  <si>
    <t>Soldering station</t>
  </si>
  <si>
    <t>补光灯</t>
  </si>
  <si>
    <t>Fill light</t>
  </si>
  <si>
    <t>沙发腿</t>
  </si>
  <si>
    <t>Sofa Leg</t>
  </si>
  <si>
    <t>束发带</t>
  </si>
  <si>
    <t> fillet headband</t>
  </si>
  <si>
    <t>血压测量表</t>
  </si>
  <si>
    <t>Blood pressure watch</t>
  </si>
  <si>
    <t>绳子</t>
  </si>
  <si>
    <t>rope</t>
  </si>
  <si>
    <t>铁环</t>
  </si>
  <si>
    <t>iron ring</t>
  </si>
  <si>
    <t>发卡</t>
  </si>
  <si>
    <t>Hair clips</t>
  </si>
  <si>
    <t>显微镜</t>
  </si>
  <si>
    <t>microscope</t>
  </si>
  <si>
    <t>剪纸</t>
  </si>
  <si>
    <t xml:space="preserve">Paper cut </t>
  </si>
  <si>
    <t>防晒衣</t>
  </si>
  <si>
    <t>sunsuit</t>
  </si>
  <si>
    <t>拇外翻校正器</t>
  </si>
  <si>
    <t>bunion corrector</t>
  </si>
  <si>
    <t>吊绳</t>
  </si>
  <si>
    <t>lifting rope</t>
  </si>
  <si>
    <t>皮鞋</t>
  </si>
  <si>
    <t>leather shoes</t>
  </si>
  <si>
    <t>哈衣</t>
  </si>
  <si>
    <t>romper</t>
  </si>
  <si>
    <t>舷外机</t>
  </si>
  <si>
    <t>Outboard machine</t>
  </si>
  <si>
    <t>植物悬挂器</t>
  </si>
  <si>
    <t>plant hanger</t>
  </si>
  <si>
    <t>修甲器</t>
  </si>
  <si>
    <t>toenail clipper</t>
  </si>
  <si>
    <t>8213000000</t>
  </si>
  <si>
    <t>护理垫</t>
  </si>
  <si>
    <t>Nursing pad</t>
  </si>
  <si>
    <t>手持便携式封装</t>
  </si>
  <si>
    <t>Handheld Portable Resealer</t>
  </si>
  <si>
    <t>棒球服</t>
  </si>
  <si>
    <t>baseball uniform</t>
  </si>
  <si>
    <t>手表适配器</t>
  </si>
  <si>
    <t>watch adapter</t>
  </si>
  <si>
    <t>塑料盒</t>
  </si>
  <si>
    <t>plastic box</t>
  </si>
  <si>
    <t>排插</t>
  </si>
  <si>
    <t>platooninsert/power strip</t>
  </si>
  <si>
    <t>连裤袜</t>
  </si>
  <si>
    <t>Panty hose</t>
  </si>
  <si>
    <t>自行车刹车套装</t>
  </si>
  <si>
    <t>bike fender</t>
  </si>
  <si>
    <t>空气开关</t>
  </si>
  <si>
    <t>air swich</t>
  </si>
  <si>
    <t>网络播放器</t>
  </si>
  <si>
    <t>Network player</t>
  </si>
  <si>
    <t>机罩扣</t>
  </si>
  <si>
    <t>hood latch</t>
  </si>
  <si>
    <t>铁棒</t>
  </si>
  <si>
    <t>Iron bar</t>
  </si>
  <si>
    <t>投影布</t>
  </si>
  <si>
    <t>Projection cloth</t>
  </si>
  <si>
    <t>逆变器盒</t>
  </si>
  <si>
    <t>Inverter Box</t>
  </si>
  <si>
    <t>丝袜</t>
  </si>
  <si>
    <t>Silk stockings</t>
  </si>
  <si>
    <t>雨衣</t>
  </si>
  <si>
    <t xml:space="preserve"> Raincoat  </t>
  </si>
  <si>
    <t>物镜适配器</t>
  </si>
  <si>
    <t>Lens Mount Adapter</t>
  </si>
  <si>
    <t>细网格容器</t>
  </si>
  <si>
    <t>fine mesh with container</t>
  </si>
  <si>
    <t>胶带</t>
  </si>
  <si>
    <t>adhesive tape</t>
  </si>
  <si>
    <t>相机滤镜</t>
  </si>
  <si>
    <t xml:space="preserve">Lens filter </t>
  </si>
  <si>
    <t>塑料电源插座保护盖</t>
  </si>
  <si>
    <t>Plastic power socket protection cover</t>
  </si>
  <si>
    <t>家居收纳架</t>
  </si>
  <si>
    <t>Home Organizer</t>
  </si>
  <si>
    <t>交接清单</t>
  </si>
  <si>
    <t xml:space="preserve"> transfer list</t>
  </si>
  <si>
    <t>门帘</t>
  </si>
  <si>
    <t>door curtain</t>
  </si>
  <si>
    <t>树莓派套装</t>
  </si>
  <si>
    <t>Raspberry Suite</t>
  </si>
  <si>
    <t>钥匙寻找器</t>
  </si>
  <si>
    <t>Key Finder</t>
  </si>
  <si>
    <t>横幅</t>
  </si>
  <si>
    <t xml:space="preserve">
Banner</t>
  </si>
  <si>
    <t>curtain</t>
  </si>
  <si>
    <t>手摇水泵</t>
  </si>
  <si>
    <t xml:space="preserve">Hand pump </t>
  </si>
  <si>
    <t>散热器</t>
  </si>
  <si>
    <t>Heat Sink</t>
  </si>
  <si>
    <t>假发</t>
  </si>
  <si>
    <t>Wigs</t>
  </si>
  <si>
    <t>油底壳挡板</t>
  </si>
  <si>
    <t>Oil Pan Restrictor Baffle Plate</t>
  </si>
  <si>
    <t>带柄叶轮</t>
  </si>
  <si>
    <t>Flap Wheels</t>
  </si>
  <si>
    <t>花洒</t>
  </si>
  <si>
    <t>shower head</t>
  </si>
  <si>
    <t>屏风</t>
  </si>
  <si>
    <t>screen</t>
  </si>
  <si>
    <t>收纳篮</t>
  </si>
  <si>
    <t>storage basket</t>
  </si>
  <si>
    <t>电源线</t>
  </si>
  <si>
    <t xml:space="preserve"> power cable</t>
  </si>
  <si>
    <t>毛巾杆</t>
  </si>
  <si>
    <t>Towel Bar</t>
  </si>
  <si>
    <t>水槽</t>
  </si>
  <si>
    <t>Water Tank</t>
  </si>
  <si>
    <t xml:space="preserve">涤纶小桌板 </t>
  </si>
  <si>
    <t>polyester tray table</t>
  </si>
  <si>
    <t>计时器</t>
  </si>
  <si>
    <t>timer</t>
  </si>
  <si>
    <t>接头</t>
  </si>
  <si>
    <t>contact</t>
  </si>
  <si>
    <t>支撑杆</t>
  </si>
  <si>
    <t>support bar</t>
  </si>
  <si>
    <t>首饰展示道具</t>
  </si>
  <si>
    <t>Jewelry display prop</t>
  </si>
  <si>
    <t>相册</t>
  </si>
  <si>
    <t>photo album</t>
  </si>
  <si>
    <t>汽车防盗器</t>
  </si>
  <si>
    <t>car alarm system</t>
  </si>
  <si>
    <t>沙滩垫</t>
  </si>
  <si>
    <t>beach mat</t>
  </si>
  <si>
    <t>进气阀</t>
  </si>
  <si>
    <t>air control installation</t>
  </si>
  <si>
    <t>吸尘器滚筒</t>
  </si>
  <si>
    <t>Vacuum cleaner roller</t>
  </si>
  <si>
    <t>橡胶皮带</t>
  </si>
  <si>
    <t>Rubber belt</t>
  </si>
  <si>
    <t>相机镜头</t>
  </si>
  <si>
    <t>lens converter for camera</t>
  </si>
  <si>
    <t>自行车支架</t>
  </si>
  <si>
    <t>Bicycle brace</t>
  </si>
  <si>
    <t>瑜珈服</t>
  </si>
  <si>
    <t>Yoga suit</t>
  </si>
  <si>
    <t>泳衣</t>
  </si>
  <si>
    <t>swimsuit</t>
  </si>
  <si>
    <t>蛋糕签</t>
  </si>
  <si>
    <t>Cake topper</t>
  </si>
  <si>
    <t>无线泵</t>
  </si>
  <si>
    <t>Wireless pump</t>
  </si>
  <si>
    <t>反射器</t>
  </si>
  <si>
    <t>reflector</t>
  </si>
  <si>
    <t>道具服</t>
  </si>
  <si>
    <t>Tirol Costume</t>
  </si>
  <si>
    <t>包装盒</t>
  </si>
  <si>
    <t>packing box</t>
  </si>
  <si>
    <t>读卡器</t>
  </si>
  <si>
    <t>card reader</t>
  </si>
  <si>
    <t>开关</t>
  </si>
  <si>
    <t>Switch</t>
  </si>
  <si>
    <t>狗衣服</t>
  </si>
  <si>
    <t xml:space="preserve"> dog clothes</t>
  </si>
  <si>
    <t>包装纸</t>
  </si>
  <si>
    <t>Wrapping paper</t>
  </si>
  <si>
    <t>空气阀</t>
  </si>
  <si>
    <t>Air valve</t>
  </si>
  <si>
    <t>汽车开关</t>
  </si>
  <si>
    <t xml:space="preserve">car toggle switch </t>
  </si>
  <si>
    <t>围巾</t>
  </si>
  <si>
    <t>Scarf</t>
  </si>
  <si>
    <t>泳帽</t>
  </si>
  <si>
    <t>swim cap</t>
  </si>
  <si>
    <t>布轮</t>
  </si>
  <si>
    <t>Cloth wheel</t>
  </si>
  <si>
    <t>喷油器</t>
  </si>
  <si>
    <t>fuel injetors</t>
  </si>
  <si>
    <t>布盘</t>
  </si>
  <si>
    <t>Cloth plate</t>
  </si>
  <si>
    <t>感应开关</t>
  </si>
  <si>
    <t xml:space="preserve"> pir switch</t>
  </si>
  <si>
    <t>指头矫正袜</t>
  </si>
  <si>
    <t>bunion corrector kit</t>
  </si>
  <si>
    <t>纸花</t>
  </si>
  <si>
    <t>Paper flowers</t>
  </si>
  <si>
    <t>磨脚浮石</t>
  </si>
  <si>
    <t>Multi-function Exfoliation  Pumice Stone</t>
  </si>
  <si>
    <t>砝码</t>
  </si>
  <si>
    <t>calibration</t>
  </si>
  <si>
    <t>口袋巾</t>
  </si>
  <si>
    <t xml:space="preserve">Pocket Squares </t>
  </si>
  <si>
    <t>音频线</t>
  </si>
  <si>
    <t>Audio cable</t>
  </si>
  <si>
    <t>硬盘盒</t>
  </si>
  <si>
    <t xml:space="preserve"> Enclosure</t>
  </si>
  <si>
    <t>测温器</t>
  </si>
  <si>
    <t xml:space="preserve"> temperature detector</t>
  </si>
  <si>
    <t>纸质装饰品</t>
  </si>
  <si>
    <t>paper decorations</t>
  </si>
  <si>
    <t>集线器</t>
  </si>
  <si>
    <t>USB hub</t>
  </si>
  <si>
    <t>割草机</t>
  </si>
  <si>
    <t xml:space="preserve"> lawn mower</t>
  </si>
  <si>
    <t xml:space="preserve">silk stockings </t>
  </si>
  <si>
    <t>塔罗牌</t>
  </si>
  <si>
    <t>Tarot</t>
  </si>
  <si>
    <t>扩展卡</t>
  </si>
  <si>
    <t>Add on Card</t>
  </si>
  <si>
    <t>压敏密封衬垫</t>
  </si>
  <si>
    <t>Pressure sensitive seal liner</t>
  </si>
  <si>
    <t>扣头</t>
  </si>
  <si>
    <t xml:space="preserve">Buckle </t>
  </si>
  <si>
    <t xml:space="preserve">羊毛抛光垫 </t>
  </si>
  <si>
    <t>Wool Felt Polishing Pad</t>
  </si>
  <si>
    <t>充气沙发</t>
  </si>
  <si>
    <t>Inflatable sofa</t>
  </si>
  <si>
    <t>拇指外翻矫正器</t>
  </si>
  <si>
    <t xml:space="preserve"> Hallux valgus orthosis  
</t>
  </si>
  <si>
    <t>钱箱</t>
  </si>
  <si>
    <t>cash boxes</t>
  </si>
  <si>
    <t>电源供应器</t>
  </si>
  <si>
    <t>Power Supply</t>
  </si>
  <si>
    <t>吸油纸</t>
  </si>
  <si>
    <t>Oil absorption paper</t>
  </si>
  <si>
    <t>塑料薄膜</t>
  </si>
  <si>
    <t>plastic film</t>
  </si>
  <si>
    <t>灯壳</t>
  </si>
  <si>
    <t>Lamp shell</t>
  </si>
  <si>
    <t>粘鼠板</t>
  </si>
  <si>
    <t>mouse trap board</t>
  </si>
  <si>
    <t>鱼缸装饰石头</t>
  </si>
  <si>
    <t xml:space="preserve"> Aquarium Decoration Rocks</t>
  </si>
  <si>
    <t>塑料装饰膜</t>
  </si>
  <si>
    <t>Decorative film</t>
  </si>
  <si>
    <t>蛋清分离器</t>
  </si>
  <si>
    <t>egg separator</t>
  </si>
  <si>
    <t>LED模组</t>
  </si>
  <si>
    <t xml:space="preserve"> LED module</t>
  </si>
  <si>
    <t>主机终端</t>
  </si>
  <si>
    <t>Host terminal</t>
  </si>
  <si>
    <t>胶纸</t>
  </si>
  <si>
    <t>gummed paper</t>
  </si>
  <si>
    <t>opener</t>
  </si>
  <si>
    <t>砂纸</t>
  </si>
  <si>
    <t>sandpaper</t>
  </si>
  <si>
    <t>硅胶泳帽</t>
  </si>
  <si>
    <t>silicone swimming cap</t>
  </si>
  <si>
    <t>铝合金散热器</t>
  </si>
  <si>
    <t>Aluminium alloy radiator</t>
  </si>
  <si>
    <t>开机工具套装</t>
  </si>
  <si>
    <t>Opening Pry Tool</t>
  </si>
  <si>
    <t>自行车打气筒</t>
  </si>
  <si>
    <t xml:space="preserve"> bike pump</t>
  </si>
  <si>
    <t xml:space="preserve"> swimming cap</t>
  </si>
  <si>
    <t>散热片</t>
  </si>
  <si>
    <t>Heat sinks</t>
  </si>
  <si>
    <t>肉叉</t>
  </si>
  <si>
    <t>Meat Forks</t>
  </si>
  <si>
    <t>锉子</t>
  </si>
  <si>
    <t>file</t>
  </si>
  <si>
    <t>纸箱</t>
  </si>
  <si>
    <t>paper box</t>
  </si>
  <si>
    <t>磨头</t>
  </si>
  <si>
    <t>Grinding Head</t>
  </si>
  <si>
    <t>涡轮压缩机</t>
  </si>
  <si>
    <t>turbo compressor</t>
  </si>
  <si>
    <t>纸袋</t>
  </si>
  <si>
    <t>paper bag</t>
  </si>
  <si>
    <t>底座</t>
  </si>
  <si>
    <t xml:space="preserve"> docking station </t>
  </si>
  <si>
    <t>Plastic sheet</t>
  </si>
  <si>
    <t>压蒜器</t>
  </si>
  <si>
    <t xml:space="preserve">garlic  press </t>
  </si>
  <si>
    <t>雨伞</t>
  </si>
  <si>
    <t>umbrellas</t>
  </si>
  <si>
    <t>延长线</t>
  </si>
  <si>
    <t>extension cord</t>
  </si>
  <si>
    <t xml:space="preserve"> 灯带</t>
  </si>
  <si>
    <t>LED Strip Light</t>
  </si>
  <si>
    <t>开罐器</t>
  </si>
  <si>
    <t>can opener</t>
  </si>
  <si>
    <t>充气服</t>
  </si>
  <si>
    <t>inflatable suit</t>
  </si>
  <si>
    <t>软管</t>
  </si>
  <si>
    <t>hosepipe</t>
  </si>
  <si>
    <t>肩带防滑扣</t>
  </si>
  <si>
    <t>Shoulder strap non-slip buckle</t>
  </si>
  <si>
    <t>橡胶内胎</t>
  </si>
  <si>
    <t>Rubber inner tube</t>
  </si>
  <si>
    <t>潜水面具</t>
  </si>
  <si>
    <t>snorkel mask</t>
  </si>
  <si>
    <t>充电底座</t>
  </si>
  <si>
    <t>charging base</t>
  </si>
  <si>
    <t>编织工具</t>
  </si>
  <si>
    <t>Weaving tool</t>
  </si>
  <si>
    <t>纤维吸音板</t>
  </si>
  <si>
    <t>fiber board</t>
  </si>
  <si>
    <t>水族馆水泵</t>
  </si>
  <si>
    <t>Aquarium Water Pump</t>
  </si>
  <si>
    <t>工具包</t>
  </si>
  <si>
    <t>Toolkit</t>
  </si>
  <si>
    <t>刀头</t>
  </si>
  <si>
    <t xml:space="preserve">Cutter head
</t>
  </si>
  <si>
    <t>保险盒</t>
  </si>
  <si>
    <t>fuse block</t>
  </si>
  <si>
    <t>领带</t>
  </si>
  <si>
    <t>tie</t>
  </si>
  <si>
    <t>固态硬盘</t>
  </si>
  <si>
    <t>solid state disk</t>
  </si>
  <si>
    <t>睡衣</t>
  </si>
  <si>
    <t>pajamas</t>
  </si>
  <si>
    <t>滑雪眼镜</t>
  </si>
  <si>
    <t xml:space="preserve">SKI goggles </t>
  </si>
  <si>
    <t>领结</t>
  </si>
  <si>
    <t>bow tie</t>
  </si>
  <si>
    <t>木纽扣</t>
  </si>
  <si>
    <t xml:space="preserve">wood buttons
</t>
  </si>
  <si>
    <t>毯子</t>
  </si>
  <si>
    <t>blanket</t>
  </si>
  <si>
    <t>游泳镜</t>
  </si>
  <si>
    <t>swim goggles</t>
  </si>
  <si>
    <t>眼罩</t>
  </si>
  <si>
    <t>masks</t>
  </si>
  <si>
    <t>带线插座</t>
  </si>
  <si>
    <t xml:space="preserve">Cord socket </t>
  </si>
  <si>
    <t>连体裤</t>
  </si>
  <si>
    <t>jumpsuit</t>
  </si>
  <si>
    <t>厨具勺子</t>
  </si>
  <si>
    <t xml:space="preserve"> Kitchen Spatula</t>
  </si>
  <si>
    <t>腰带</t>
  </si>
  <si>
    <t>waist belt</t>
  </si>
  <si>
    <t>胎压检测仪</t>
  </si>
  <si>
    <t xml:space="preserve">Tire pressure tester </t>
  </si>
  <si>
    <t>口罩</t>
  </si>
  <si>
    <t>Mask</t>
  </si>
  <si>
    <t>孵化器</t>
  </si>
  <si>
    <t xml:space="preserve"> incubator</t>
  </si>
  <si>
    <t>隔热手套</t>
  </si>
  <si>
    <t>Heat Resistant Gloves</t>
  </si>
  <si>
    <t>肩带</t>
  </si>
  <si>
    <t>baldric</t>
  </si>
  <si>
    <t>枕套</t>
  </si>
  <si>
    <t>pillow case</t>
  </si>
  <si>
    <t>电机线</t>
  </si>
  <si>
    <t>stepper cable</t>
  </si>
  <si>
    <t xml:space="preserve">84439990
</t>
  </si>
  <si>
    <t xml:space="preserve"> gloves</t>
  </si>
  <si>
    <t>吊袜带</t>
  </si>
  <si>
    <t>shirt stay</t>
  </si>
  <si>
    <t>枕头套</t>
  </si>
  <si>
    <t>pillow cases</t>
  </si>
  <si>
    <t>制氧机</t>
  </si>
  <si>
    <t>oxygenerator</t>
  </si>
  <si>
    <t>毛巾</t>
  </si>
  <si>
    <t>towel</t>
  </si>
  <si>
    <t>绣花布</t>
  </si>
  <si>
    <t>Embroidery fabric</t>
  </si>
  <si>
    <t>折射仪</t>
  </si>
  <si>
    <t xml:space="preserve">Refractometer </t>
  </si>
  <si>
    <t>towels</t>
  </si>
  <si>
    <t>扣内衣延伸带</t>
  </si>
  <si>
    <t>Underwear stretch belt</t>
  </si>
  <si>
    <t>托腹带</t>
  </si>
  <si>
    <t>Maternity Belt</t>
  </si>
  <si>
    <t>短靴</t>
  </si>
  <si>
    <t>Short boots</t>
  </si>
  <si>
    <t>浴巾</t>
  </si>
  <si>
    <t>Bath towel</t>
  </si>
  <si>
    <t>leather case</t>
  </si>
  <si>
    <t>收腹带/肚围</t>
  </si>
  <si>
    <t xml:space="preserve"> Bellyband</t>
  </si>
  <si>
    <t>洗漱包</t>
  </si>
  <si>
    <t>Wash gargle bag</t>
  </si>
  <si>
    <t>女士塑身内衣</t>
  </si>
  <si>
    <t>ladys shaper</t>
  </si>
  <si>
    <t>控制盒</t>
  </si>
  <si>
    <t>锁匙包</t>
  </si>
  <si>
    <t>Key package</t>
  </si>
  <si>
    <t>填充压板</t>
  </si>
  <si>
    <t xml:space="preserve">production filling plate
</t>
  </si>
  <si>
    <t>皮革背包</t>
  </si>
  <si>
    <t>固态硬盘盒</t>
  </si>
  <si>
    <t>Solid state drive enclosure box</t>
  </si>
  <si>
    <t>电动脱毛器</t>
  </si>
  <si>
    <t>耳机盒子</t>
  </si>
  <si>
    <t>earphone box</t>
  </si>
  <si>
    <t>摄像头</t>
  </si>
  <si>
    <t>碗碟架</t>
  </si>
  <si>
    <t>dish rack</t>
  </si>
  <si>
    <t>电路板</t>
  </si>
  <si>
    <t>收纳包</t>
  </si>
  <si>
    <t>袋子</t>
  </si>
  <si>
    <t>bag</t>
  </si>
  <si>
    <t>汽车诊断仪</t>
  </si>
  <si>
    <t xml:space="preserve">Automobile diagnostic instrument    </t>
  </si>
  <si>
    <t>灯罩</t>
  </si>
  <si>
    <t>焊锡丝</t>
  </si>
  <si>
    <t>Solder wire</t>
  </si>
  <si>
    <t>手机包</t>
  </si>
  <si>
    <t xml:space="preserve">Phone bag </t>
  </si>
  <si>
    <t>铁灯</t>
  </si>
  <si>
    <t>Iron lamp</t>
  </si>
  <si>
    <t>卡脂钳</t>
  </si>
  <si>
    <t>Card fat caliper</t>
  </si>
  <si>
    <t>收纳袋</t>
  </si>
  <si>
    <t>延长器</t>
  </si>
  <si>
    <t>衣服</t>
  </si>
  <si>
    <t>dress</t>
  </si>
  <si>
    <t>无线网卡</t>
  </si>
  <si>
    <t>pcmcia card</t>
  </si>
  <si>
    <t>床单套件</t>
  </si>
  <si>
    <t>bedding set</t>
  </si>
  <si>
    <t>电池测试器</t>
  </si>
  <si>
    <t xml:space="preserve"> Battery Tester</t>
  </si>
  <si>
    <t>连衣裙</t>
  </si>
  <si>
    <t>封口机</t>
  </si>
  <si>
    <t>Sealing machine</t>
  </si>
  <si>
    <t>床上用品套装</t>
  </si>
  <si>
    <t>USB内窥镜</t>
  </si>
  <si>
    <t>USB Borescope</t>
  </si>
  <si>
    <t>9031410060</t>
  </si>
  <si>
    <t>玻璃平台</t>
  </si>
  <si>
    <t xml:space="preserve">Glass platform </t>
  </si>
  <si>
    <t>长袍</t>
  </si>
  <si>
    <t>robes</t>
  </si>
  <si>
    <t>空气压缩机</t>
  </si>
  <si>
    <t>打嗝布</t>
  </si>
  <si>
    <t>Burp cloth</t>
  </si>
  <si>
    <t>真空封口机</t>
  </si>
  <si>
    <t xml:space="preserve">Vacuum sealer  </t>
  </si>
  <si>
    <t>竹制餐具</t>
  </si>
  <si>
    <t>Bamboo tableware</t>
  </si>
  <si>
    <t>煎饼机</t>
  </si>
  <si>
    <t>Pancake machine</t>
  </si>
  <si>
    <t>钻石绘画工具</t>
  </si>
  <si>
    <t>diamond painting tools</t>
  </si>
  <si>
    <t>过塑机</t>
  </si>
  <si>
    <t>laminator</t>
  </si>
  <si>
    <t>安装气囊</t>
  </si>
  <si>
    <t xml:space="preserve"> Air Wedge Pump</t>
  </si>
  <si>
    <t xml:space="preserve"> 碟子</t>
  </si>
  <si>
    <t>dishes</t>
  </si>
  <si>
    <t>气缸压缩测试工具</t>
  </si>
  <si>
    <t xml:space="preserve"> cylinder compression test kit tool </t>
  </si>
  <si>
    <t>盘子</t>
  </si>
  <si>
    <t xml:space="preserve">plate </t>
  </si>
  <si>
    <t>放烟花的火花机</t>
  </si>
  <si>
    <t xml:space="preserve">Spark machine </t>
  </si>
  <si>
    <t>卷纸架</t>
  </si>
  <si>
    <t>Paper plane</t>
  </si>
  <si>
    <t>除虱机</t>
  </si>
  <si>
    <t>duty rate</t>
  </si>
  <si>
    <t>螺旋桨</t>
  </si>
  <si>
    <t xml:space="preserve">propeller </t>
  </si>
  <si>
    <t>LCD 液晶手写板</t>
  </si>
  <si>
    <t xml:space="preserve">LCD handwriting board </t>
  </si>
  <si>
    <t>拖把架</t>
  </si>
  <si>
    <t>Mop frame</t>
  </si>
  <si>
    <t>胸衣</t>
  </si>
  <si>
    <t>Corset</t>
  </si>
  <si>
    <t>防滑胶带</t>
  </si>
  <si>
    <t> 3920109090</t>
  </si>
  <si>
    <t>笔记本</t>
  </si>
  <si>
    <t>弹力花边</t>
  </si>
  <si>
    <t>Stretch lace</t>
  </si>
  <si>
    <t>女士塑身衣</t>
  </si>
  <si>
    <t>ladys corset</t>
  </si>
  <si>
    <t xml:space="preserve">鱼缸过滤器 </t>
  </si>
  <si>
    <t>Fish tank filter</t>
  </si>
  <si>
    <t>公文箱</t>
  </si>
  <si>
    <t>Prevent bask clothes</t>
  </si>
  <si>
    <t>玻璃托盘</t>
  </si>
  <si>
    <t xml:space="preserve"> glass tray</t>
  </si>
  <si>
    <t>发热丝</t>
  </si>
  <si>
    <t>resistance wire</t>
  </si>
  <si>
    <t>烹调用具</t>
  </si>
  <si>
    <t>cooking utensil</t>
  </si>
  <si>
    <t>7323990000</t>
  </si>
  <si>
    <t>珍珠棉包装袋</t>
  </si>
  <si>
    <t>Pearl cotton packing bag</t>
  </si>
  <si>
    <t>威士忌杯子套装</t>
  </si>
  <si>
    <t xml:space="preserve">Cystal whiskey glasses sets   </t>
  </si>
  <si>
    <t>防雾保护膜</t>
  </si>
  <si>
    <t>anti-fong film</t>
  </si>
  <si>
    <t>电热偶</t>
  </si>
  <si>
    <t xml:space="preserve"> ring thermocouple</t>
  </si>
  <si>
    <t>美国反倾销表（2025.12.17）</t>
  </si>
  <si>
    <t>Product</t>
  </si>
  <si>
    <t>Chinese Name</t>
  </si>
  <si>
    <t>Current RPC-wide Rate</t>
  </si>
  <si>
    <t>Date of AD</t>
  </si>
  <si>
    <t>POR</t>
  </si>
  <si>
    <t>HTSUS</t>
  </si>
  <si>
    <t>Order</t>
  </si>
  <si>
    <t xml:space="preserve">Potassium Permanganate </t>
  </si>
  <si>
    <t>高锰酸钾</t>
  </si>
  <si>
    <t>1984.01.31</t>
  </si>
  <si>
    <t>01.01 - 12.31</t>
  </si>
  <si>
    <t>2841.61.00</t>
  </si>
  <si>
    <t xml:space="preserve">Folding Gift Boxes </t>
  </si>
  <si>
    <t>折叠礼品盒</t>
  </si>
  <si>
    <t>2002.01.08</t>
  </si>
  <si>
    <t>4819.20.0040; 4819.50.4060</t>
  </si>
  <si>
    <t xml:space="preserve">Ferrovanadium </t>
  </si>
  <si>
    <t>铁钒合金</t>
  </si>
  <si>
    <t>2003.01.28</t>
  </si>
  <si>
    <t>7202.92.00</t>
  </si>
  <si>
    <t>Crepe Paper</t>
  </si>
  <si>
    <t>皱纹纸</t>
  </si>
  <si>
    <t>2005.01.25</t>
  </si>
  <si>
    <t>4802.30;4802.54;4802.61;4802.62;4802.69;4804.39;4806.40;4808.30;4808.90;4811.90;4823.90;9505.90.40</t>
  </si>
  <si>
    <t>Wooden Bedroom Furniture</t>
  </si>
  <si>
    <t>木制卧室家具</t>
  </si>
  <si>
    <t>2005.01.04</t>
  </si>
  <si>
    <t>01.01 -12.31</t>
  </si>
  <si>
    <t>9403.50.9042, 9403.50.9045, 9403.50.9080, 9403.50.9041, 9403.60.8081, 9403.20.0018, 9403.90.8041, 7009.92.1000 or 7009.92.5000</t>
  </si>
  <si>
    <t xml:space="preserve">Natural Bristle Paintbrushes and Brush Heads </t>
  </si>
  <si>
    <t>自然日然猪鬃油漆刷及刷头</t>
  </si>
  <si>
    <t>1986.02.14</t>
  </si>
  <si>
    <t>02.01 - 01.31</t>
  </si>
  <si>
    <t>9603.40.4040</t>
  </si>
  <si>
    <t xml:space="preserve">Heavy Forged Hand Tools                            </t>
  </si>
  <si>
    <t>重锻造手动工具</t>
  </si>
  <si>
    <t>斧子：174.58%;   撬杠：139.31%;   锤子：45.52%;   镐头：98.77%</t>
  </si>
  <si>
    <t>1991.02.19</t>
  </si>
  <si>
    <t>锤具8205.20.3000;8205.20.6000斧头8201.40.3000;8201.40.6000;镐头8201.30.0000;撬棍8205.59.3000</t>
  </si>
  <si>
    <t xml:space="preserve">Preserved Mushrooms </t>
  </si>
  <si>
    <t>淹渍蘑菇</t>
  </si>
  <si>
    <t>1997.02.19</t>
  </si>
  <si>
    <t>2003.1000.27;2003.1000.31; 2003.1000.37; 2003.1000.43;2003.1000.47; 2003.1000.53; 0711.90.4000</t>
  </si>
  <si>
    <t>Frozen and Canned Warmwater Shrimp</t>
  </si>
  <si>
    <t>冷冻的和罐装的暖水虾</t>
  </si>
  <si>
    <t>2005.02.01</t>
  </si>
  <si>
    <t>0306.13.00.03;0306.13.00.06;0306.13.00.09;0306.13.00.12;0306.13.00.15;0306.13.00.18;0306.13.00.21;0306.13.00.24;0306.13.00.27;0306.13.00.40;1605.20.10.10;1605.20.10.30;1605.20.10.40</t>
  </si>
  <si>
    <t>Uncovered Innerspring Units</t>
  </si>
  <si>
    <t>非封闭内置弹簧部件</t>
  </si>
  <si>
    <t>2009.02.19</t>
  </si>
  <si>
    <t>9404.29.9010;9404.10.0000; 7326.20.00.70;7320.20.5010;7320.90.5010</t>
  </si>
  <si>
    <t>Small Diameter Graphite Electrodes</t>
  </si>
  <si>
    <t>小直径石墨电极</t>
  </si>
  <si>
    <t>2009.02.26</t>
  </si>
  <si>
    <t>8545.11.0000</t>
  </si>
  <si>
    <t>Utility Scale Wind Towers</t>
  </si>
  <si>
    <t>风塔</t>
  </si>
  <si>
    <t>2013.02.15</t>
  </si>
  <si>
    <t>02.01-01.31</t>
  </si>
  <si>
    <t>7308.20.0020; 8502.31.0000; 7308.20.0000</t>
  </si>
  <si>
    <t xml:space="preserve">Chloropicrin </t>
  </si>
  <si>
    <t>三氯硝基甲烷</t>
  </si>
  <si>
    <t>1984.03.22</t>
  </si>
  <si>
    <t>03.01 - 02.28</t>
  </si>
  <si>
    <t>2904.90.50</t>
  </si>
  <si>
    <t xml:space="preserve">Glycine </t>
  </si>
  <si>
    <t>甘氨酸</t>
  </si>
  <si>
    <t>1995.03.29</t>
  </si>
  <si>
    <t>2922.49.4020</t>
  </si>
  <si>
    <t xml:space="preserve">Tissue Paper </t>
  </si>
  <si>
    <t>薄页纸</t>
  </si>
  <si>
    <t>2005.03.30</t>
  </si>
  <si>
    <t>4803.00.20.00;4803.00.40.00</t>
  </si>
  <si>
    <t>Sodium Hexametaphosphate</t>
  </si>
  <si>
    <t>六偏磷酸钠</t>
  </si>
  <si>
    <t>2008.03.19</t>
  </si>
  <si>
    <t>2835.39.5000; 3824.90.3900;</t>
  </si>
  <si>
    <t xml:space="preserve">Circular Welded Austenitic Stainless Pressure Pipe </t>
  </si>
  <si>
    <t>圆形焊接奥氏体不锈高压套管</t>
  </si>
  <si>
    <t>2009.03.17</t>
  </si>
  <si>
    <t>7306.40.5005;7306.40.5040;7306.40.5062;7306.40.5064;7306.40.5085;7306.40.1010;7306.40.1015;7306.40.5042;7306.40.5044;7306.40.5080;7306.40.5090.</t>
  </si>
  <si>
    <t>Automotive Replacement Glass Windshields</t>
  </si>
  <si>
    <t>汽车挡风玻璃</t>
  </si>
  <si>
    <t>2002.04.04</t>
  </si>
  <si>
    <t>04.01-03.31</t>
  </si>
  <si>
    <t>7007.20.10.10</t>
  </si>
  <si>
    <t xml:space="preserve">Non-malleable Cast Iron Pipe Fittings  </t>
  </si>
  <si>
    <t>无可锻性铸铁管件</t>
  </si>
  <si>
    <t>2003.04.07</t>
  </si>
  <si>
    <t>04.01 - 03.31</t>
  </si>
  <si>
    <t>7307.11.00.30;7307.11.00.60;7307.19.30.60;7307.19.30.85;</t>
  </si>
  <si>
    <t>Magnesium metal</t>
  </si>
  <si>
    <t>镁金属</t>
  </si>
  <si>
    <t>2005.04.15</t>
  </si>
  <si>
    <t xml:space="preserve"> 8104.19.00;8104.30.00</t>
  </si>
  <si>
    <t>Certain Activated Carbon</t>
  </si>
  <si>
    <t>活性碳</t>
  </si>
  <si>
    <t>2007.04.27</t>
  </si>
  <si>
    <t>3802.10.00</t>
  </si>
  <si>
    <t>Steel Threaded Rod</t>
  </si>
  <si>
    <t>钢制螺杆</t>
  </si>
  <si>
    <t>2009.04.17</t>
  </si>
  <si>
    <t>7318.15.5060</t>
  </si>
  <si>
    <t>Drawn Stainless Steel Sinks</t>
  </si>
  <si>
    <t>不锈钢拉制水槽</t>
  </si>
  <si>
    <t>2013.04.11</t>
  </si>
  <si>
    <t>7324.10.0000; 7324.10.00.10.</t>
  </si>
  <si>
    <t xml:space="preserve">Iron Construction Castings                            </t>
  </si>
  <si>
    <t>铁制建筑铸件</t>
  </si>
  <si>
    <t>1986.05.09</t>
  </si>
  <si>
    <t>05.01- 04.30</t>
  </si>
  <si>
    <t>7325.10.0010, 7325.10.0050</t>
  </si>
  <si>
    <t xml:space="preserve">Pure Magnesium </t>
  </si>
  <si>
    <t>纯镁</t>
  </si>
  <si>
    <t>1995.05.12</t>
  </si>
  <si>
    <t>05.01-04.30</t>
  </si>
  <si>
    <t>8104.11.00, 8104.19.00, 8104.20.00, 8104.30.00, 8104.90.00, 3824.90.11, 3824.90.19 , 9817.00.90</t>
  </si>
  <si>
    <t>Certain circular welded carbon quality steel line pipe</t>
  </si>
  <si>
    <t>圆形焊接碳钢线管</t>
  </si>
  <si>
    <t>2009.05.13</t>
  </si>
  <si>
    <t>8104.11.00;8104.19.00;8104.20.00; 8104.30.00;8104.90.00;3824.90.11;3824.90.19; 9817.00.90.</t>
  </si>
  <si>
    <t>Citric Acid and Certain Citrate Salts</t>
  </si>
  <si>
    <t>柠檬酸和柠檬酸盐</t>
  </si>
  <si>
    <t>2009.05.29</t>
  </si>
  <si>
    <t>2918.14.0000; 2918.15.1000</t>
  </si>
  <si>
    <t>Oil Country Tubular Goods</t>
  </si>
  <si>
    <t>石油专用管材</t>
  </si>
  <si>
    <t>2010.05.21</t>
  </si>
  <si>
    <t>7304.29.10.10, 7304.29.10.20, 7304.29.10.30, 7304.29.10.40, 7304.29.10.50, 7304.29.10.60, 7304.29.10.80, 7304.29.20.10, 7304.29.20.20, 7304.29.20.30, 7304.29.20.40, 7304.29.20.50, 7304.29.20.60, 7304.29.20.80, 7304.29.31.10, 7304.29.31.20, 7304.29.31.30, 7304.29.31.40, 7304.29.31.50, 7304.29.31.60, 7304.29.31.80, 7304.29.41.10, 7304.29.41.20, 7304.29.41.30, 7304.29.41.40, 7304.29.41.50, 7304.29.41.60, 7304.29.41.80, 7304.29.50.15, 7304.29.50.30, 7304.29.50.45, 7304.29.50.60, 7304.29.50.75, 7304.29.61.15, 7304.29.61.30, 7304.29.61.45, 7304.29.61.60, 7304.29.61.75, 7305.20.20.00, 7305.20.40.00, 7305.20.60.00, 7305.20.80.00, 7306.29.10.30, 7306.29.10.90, 7306.29.20.00, 7306.29.31.00, 7306.29.41.00, 7306.29.60.10, 7306.29.60.50, 7306.29.81.10, 7306.29.81.50.</t>
  </si>
  <si>
    <t>Aluminum Extrusions</t>
  </si>
  <si>
    <t>铝型材</t>
  </si>
  <si>
    <t>2011.05.26</t>
  </si>
  <si>
    <t>7610.10.00, 7610.90.00, 7615.10.30, 7615.10.71, 7615.10.91, 7615.19.10, 7615.19.30, 7615.19.50, 7615.19.70, 7615.19.90, 7615.20.00, 7616.99.10, 7616.99.50, 8479.89.98, 8479.90.94, 8513.90.20, 9403.10.00, 9403.20.00, 7604.21.00.00, 7604.29.10.00, 7604.29.30.10, 7604.29.30.50, 7604.29.50.30, 7604.29.50.60, 7608.20.00.30, 7608.20.00.90, 8302.10.30.00, 8302.10.60.30, 8302.10.60.60, 8302.10.60.90, 8302.20.00.00, 8302.30.30.10, 8302.30.30.60, 8302.41.30.00, 8302.41.60.15, 8302.41.60.45, 8302.41.60.50, 8302.41.60.80, 8302.42.30.10, 8302.42.30.15, 8302.42.30.65, 8302.49.60.35, 8302.49.60.45, 8302.49.60.55, 8302.49.60.85, 8302.50.00.00, 8302.60.90.00, 8305.10.00.50, 8306.30.00.00, 8418.99.80.05, 8418.99.80.50, 8418.99.80.60, 8419.90.10.00, 8422.90.06.40, 8479.90.85.00, 8486.90.00.00, 8487.90.00.80, 8503.00.95.20, 8516.90.50.00, 8516.90.80.50, 8708.80.65.90, 9401.90.50.81, 9403.90.10.40, 9403.90.10.50, 9403.90.10.85, 9403.90.25.40, 9403.90.25.80, 9403.90.40.05, 9403.90.40.10, 9403.90.40.60, 9403.90.50.05, 9403.90.50.10, 9403.90.50.80, 9403.90.60.05, 9403.90.60.10, 9403.90.60.80, 9403.90.70.05, 9403.90.70.10, 9403.90.70.80, 9403.90.80.10, 9403.90.80.15, 9403.90.80.20, 9403.90.80.30, 9403.90.80.41, 9403.90.80.51, 9403.90.80.61, 9506.51.40.00, 9506.51.60.00, 9506.59.40.40, 9506.70.20.90, 9506.91.00.10, 9506.91.00.20, 9506.91.00.30, 9506.99.05.10, 9506.99.05.20, 9506.99.05.30, 9506.99.15.00, 9506.99.20.00, 9506.99.25.80, 9506.99.28.00, 9506.99.55.00, 9506.99.60.80, 9507.30.20.00, 9507.30.40.00, 9507.30.60.00, 9507.90.60.00, and 9603.90.80.50.   7610.10, 7610.90, 7615.19, 7615.20, and 7616.99;  8418.99.80.50 and 8418.99.80.60.</t>
  </si>
  <si>
    <t xml:space="preserve">Tapered Roller Bearings and Parts                        </t>
  </si>
  <si>
    <t>圆锥滚子轴承及部件</t>
  </si>
  <si>
    <t>1987.05.27</t>
  </si>
  <si>
    <t>06.01 - 05.31</t>
  </si>
  <si>
    <t>8482.20.00, 8482.91.00.50, 8482.99.15, 8482.99.45, 8483.20.40, 8483.20.80, 8483.30.80, 8483.90.20, 8483.90.30, 8483.90.80, 8708.70.6060, 8708.99.2300, 8708.99.4850, 8708.99.6890, 8708.99.8115, 8708.99.8180.</t>
  </si>
  <si>
    <t xml:space="preserve">Sparklers </t>
  </si>
  <si>
    <t>烟花</t>
  </si>
  <si>
    <t>1991.06.18</t>
  </si>
  <si>
    <t>3604.10.00</t>
  </si>
  <si>
    <t xml:space="preserve">Silicon Metal </t>
  </si>
  <si>
    <t>硅金属</t>
  </si>
  <si>
    <t>1991.06.10</t>
  </si>
  <si>
    <t>2804.61.00</t>
  </si>
  <si>
    <t xml:space="preserve">Furfuryl Alcohol </t>
  </si>
  <si>
    <t>糠醇</t>
  </si>
  <si>
    <t>1995.06.21</t>
  </si>
  <si>
    <t>2804.69.1000;2804.69.5000</t>
  </si>
  <si>
    <t xml:space="preserve">Folding Metal Tables and Chairs                  </t>
  </si>
  <si>
    <t>折叠金属桌椅</t>
  </si>
  <si>
    <t>2002.06.27</t>
  </si>
  <si>
    <t>9401710010;9401710030;9401790045;9401790050;9403200010;9403200030</t>
  </si>
  <si>
    <t>Chlorinated Isocyanurates</t>
  </si>
  <si>
    <t>氯代异氰(三氯异氰尿酸)</t>
  </si>
  <si>
    <t>2005.06.24</t>
  </si>
  <si>
    <t>2933.69.6050</t>
  </si>
  <si>
    <t>Artist Canvas</t>
  </si>
  <si>
    <t>画布</t>
  </si>
  <si>
    <t>2006.06.01</t>
  </si>
  <si>
    <t xml:space="preserve">5901.90.20.00; 5901.90.40.00 </t>
  </si>
  <si>
    <t>Certain Polyester Staple Fiber</t>
  </si>
  <si>
    <t>聚酯纤维</t>
  </si>
  <si>
    <t>2007.06.01</t>
  </si>
  <si>
    <t>5503.20.0045, 5503.20.0065</t>
  </si>
  <si>
    <t>Prestressed Concrete Steel Wire Strand</t>
  </si>
  <si>
    <t>预应力混凝土用钢绞线</t>
  </si>
  <si>
    <t>2010.06.29</t>
  </si>
  <si>
    <t>06.01-05.31</t>
  </si>
  <si>
    <t>7312.10.3010; 7312.10.3012</t>
  </si>
  <si>
    <t>High Pressure Steel Cylinders</t>
  </si>
  <si>
    <t>钢制高压气瓶</t>
  </si>
  <si>
    <t>2012.06.21</t>
  </si>
  <si>
    <t xml:space="preserve">Carbon Steel Butt-weld Pipe Fittings           </t>
  </si>
  <si>
    <t>碳钢焊接接口</t>
  </si>
  <si>
    <t>1992.07.06</t>
  </si>
  <si>
    <t>07.01 - 06.30</t>
  </si>
  <si>
    <t>7307.93.90</t>
  </si>
  <si>
    <t xml:space="preserve">Persulfates </t>
  </si>
  <si>
    <t>过硫酸盐</t>
  </si>
  <si>
    <t>1997.07.07</t>
  </si>
  <si>
    <t>钾2833.40.60;钠2833.40.20</t>
  </si>
  <si>
    <t xml:space="preserve">Bulk Aspirin </t>
  </si>
  <si>
    <t>散装阿斯匹林</t>
  </si>
  <si>
    <t>2000.07.11</t>
  </si>
  <si>
    <t>3003.90.0000</t>
  </si>
  <si>
    <t>Circular Welded Carbon Quality Steel Pipe</t>
  </si>
  <si>
    <t>圆形焊接碳钢管件</t>
  </si>
  <si>
    <t>2008.07.22</t>
  </si>
  <si>
    <t>7306.30.10.00, 7306.30.50.25, 7306.30.50.32, 7306.30.50.40, 7306.30.50.55, 7306.30.50.85, 7306.30.50.90, 7306.50.10.00, 7306.50.50.50, 7306.50.50.70, 7306.19.10.10, 7306.19.10.50, 7306.19.51.10, 7306.19.51.50</t>
  </si>
  <si>
    <t>Xanthan Gum</t>
  </si>
  <si>
    <t>黄原胶</t>
  </si>
  <si>
    <t>2013.7.19</t>
  </si>
  <si>
    <t>3913.90.20.</t>
  </si>
  <si>
    <t>Certain Steel Grating</t>
  </si>
  <si>
    <t>钢格板</t>
  </si>
  <si>
    <t>2010.07.23</t>
  </si>
  <si>
    <t>07.01-06.30</t>
  </si>
  <si>
    <t>7308.90.7000</t>
  </si>
  <si>
    <t>Certain Sodium and Potassium Phosphate Salts</t>
  </si>
  <si>
    <t>钠和钾磷盐</t>
  </si>
  <si>
    <t>2010.07.22</t>
  </si>
  <si>
    <t>Sulfanilic Acid</t>
  </si>
  <si>
    <t>对氨基苯磺酸</t>
  </si>
  <si>
    <t>1992.08.19</t>
  </si>
  <si>
    <t>08.01 - 07.31</t>
  </si>
  <si>
    <t>2921.42.22;2921.42.90</t>
  </si>
  <si>
    <t>Polyethylene Retail Carrier Bags</t>
  </si>
  <si>
    <t>聚乙烯零售包装袋</t>
  </si>
  <si>
    <t>2004.08.09</t>
  </si>
  <si>
    <t>3923.21.0090</t>
  </si>
  <si>
    <t xml:space="preserve">Tetrahydrofurfuryl Alcohol </t>
  </si>
  <si>
    <t>四氢糠醇</t>
  </si>
  <si>
    <t>2004.08.06</t>
  </si>
  <si>
    <t>2932.13.00.00</t>
  </si>
  <si>
    <t xml:space="preserve">Floor-Standing, Metal-Top Ironing Tables and Certain Parts </t>
  </si>
  <si>
    <t>落地式金属台面烫衣板及部件</t>
  </si>
  <si>
    <t>9403.20.0011;9403.90.8040</t>
  </si>
  <si>
    <t xml:space="preserve">Petroleum Wax Candles </t>
  </si>
  <si>
    <t>石油蜡烛</t>
  </si>
  <si>
    <t>1986.08.28</t>
  </si>
  <si>
    <t>08.01- 07.31</t>
  </si>
  <si>
    <t>3406.00.00</t>
  </si>
  <si>
    <t>Steel Nail</t>
  </si>
  <si>
    <t>钢钉</t>
  </si>
  <si>
    <t>2008.08.01</t>
  </si>
  <si>
    <t xml:space="preserve"> 7317.00.55;7317.00.65;7317.00.75</t>
  </si>
  <si>
    <t>Light-Walled Rectangular Pipe and Tube</t>
  </si>
  <si>
    <t>薄壁矩形钢管</t>
  </si>
  <si>
    <t>2008.08.05</t>
  </si>
  <si>
    <t>08.01-07.31</t>
  </si>
  <si>
    <t>7306.61.50.00 ,7306.61.70.60</t>
  </si>
  <si>
    <t>Laminated Woven Sacks</t>
  </si>
  <si>
    <t>复合编织袋</t>
  </si>
  <si>
    <t>2008.08.07</t>
  </si>
  <si>
    <t>6305.33.0050; 6305.33.0080; 3923.21.0080,3923.21.0095,3923.29.0000,3917.39.0050,3921.90.1100,3921.90.1500, 5903.90.2500; 4601.99.0500, 4601.99.9000, 4602.90.000</t>
  </si>
  <si>
    <t>Sodium Nitrate</t>
  </si>
  <si>
    <t>亚硝酸钠</t>
  </si>
  <si>
    <t>2008.08.27</t>
  </si>
  <si>
    <t>2834.10.1000</t>
  </si>
  <si>
    <t xml:space="preserve">Certain Tow-Behind Lawn Groomers and Certain Parts Thereof </t>
  </si>
  <si>
    <t>后拖式草地维护设备及零部件</t>
  </si>
  <si>
    <t>2009.08.03</t>
  </si>
  <si>
    <t>8432.40.0000;8432.80.0000;8432.90.0030;8432.90.0080;8479.89.9897;8479.90.9496;
9603.50.0000</t>
  </si>
  <si>
    <t>Certain Woven Electric Blankets</t>
  </si>
  <si>
    <t>编织电热毯</t>
  </si>
  <si>
    <t>2010.08.18</t>
  </si>
  <si>
    <t>6301.10.0000</t>
  </si>
  <si>
    <t xml:space="preserve">Hydrofluorocarbon Blends and Components </t>
  </si>
  <si>
    <t>氢氟烃制冷剂</t>
  </si>
  <si>
    <t>3824.78.0020, 3824.78.0050</t>
  </si>
  <si>
    <t xml:space="preserve">Steel Concrete Reinforcing Bars </t>
  </si>
  <si>
    <t>钢筋</t>
  </si>
  <si>
    <t>2001.09.07</t>
  </si>
  <si>
    <t>09.01 - 08.31</t>
  </si>
  <si>
    <t>7214.20.00</t>
  </si>
  <si>
    <t xml:space="preserve">Foundry Coke Products </t>
  </si>
  <si>
    <t>铸造焦碳</t>
  </si>
  <si>
    <t>2001.09.17</t>
  </si>
  <si>
    <t>2704.00.00.10; 2704.00.00.11</t>
  </si>
  <si>
    <t xml:space="preserve">Greig Polyester Cotton Print Cloth               </t>
  </si>
  <si>
    <t>原聚酯棉印花布</t>
  </si>
  <si>
    <t>1983.09.16</t>
  </si>
  <si>
    <t>52.10.11.60</t>
  </si>
  <si>
    <t xml:space="preserve">Freshwater Crawfish Tail Meat                     </t>
  </si>
  <si>
    <t>淡水小龙虾尾肉</t>
  </si>
  <si>
    <t>1997.09.15</t>
  </si>
  <si>
    <t>1605.40.1010, 1605.40.1090, 0306.19.00.10, 0306.29.00.00</t>
  </si>
  <si>
    <t>Lined Paper Products</t>
  </si>
  <si>
    <t>文具纸</t>
  </si>
  <si>
    <t>2006.10.26</t>
  </si>
  <si>
    <t>09.01-08.31</t>
  </si>
  <si>
    <t>4820.10.2020, 4820.10.2030, 4820.10.2040, 4820.10.2050, 4820.10.2060, 4810.22.5044, 4811.90.9090, 4820.10.2010</t>
  </si>
  <si>
    <t>New pneumatic off-the-road tires</t>
  </si>
  <si>
    <t>新充气工程机械轮胎</t>
  </si>
  <si>
    <t>2008.09.04</t>
  </si>
  <si>
    <t>4011.20.10.25, 4011.20.10.35, 4011.20.50.30, 4011.20.50.50, 4011.61.00.00, 4011.62.00.00, 4011.63.00.00, 4011.69.00.00, 4011.92.00.00, 4011.93.40.00, 4011.93.80.00, 4011.94.40.00,  4011.94.80.00</t>
  </si>
  <si>
    <t>Raw Flexible Magnets</t>
  </si>
  <si>
    <t>未加工橡胶磁</t>
  </si>
  <si>
    <t>2008.09.17</t>
  </si>
  <si>
    <t>8505.19.10; 8505.19.20</t>
  </si>
  <si>
    <t>Certain Kitchen Appliance Shelving and Racks</t>
  </si>
  <si>
    <t>厨房用搁板和网架</t>
  </si>
  <si>
    <t>2009.09.14</t>
  </si>
  <si>
    <t>8418.99.8050; 7321.90.5000; 7321.90.6090; 8516.90.8000</t>
  </si>
  <si>
    <t>Narrow Woven Ribbons with Woven Selvedge</t>
  </si>
  <si>
    <t>窄幅梭织缎带</t>
  </si>
  <si>
    <t>2010.09.01</t>
  </si>
  <si>
    <t>5806.32.1020; 5806.32.1030; 5806.32.1050; 5806.32.1060; 5806.31.00; 5806.32.20; 5806.39.20; 5806.39.30; 5808.90.00; 5810.91.00; 
5810.99.90; 5903.90.10; 5903.90.25; 5907.00.60; 5907.00.80;5806.32.1080; 5810.92.9080; 5903.90.3090;  6307.90.9889</t>
  </si>
  <si>
    <t>Certain Magnesia Carbon Bricks</t>
  </si>
  <si>
    <t>镁碳砖</t>
  </si>
  <si>
    <t>2010.09.20</t>
  </si>
  <si>
    <t>6902.10.10.00; 6902.10.50.00; 
6815.91.00.00;6815.99</t>
  </si>
  <si>
    <t xml:space="preserve">Barium Chloride  </t>
  </si>
  <si>
    <t>氯化钡</t>
  </si>
  <si>
    <t>1984.10.17</t>
  </si>
  <si>
    <t>10.01 - 09.30</t>
  </si>
  <si>
    <t>2827.38.00</t>
  </si>
  <si>
    <t xml:space="preserve">Helical Spring Lock Washers                         </t>
  </si>
  <si>
    <t>螺旋形弹簧锁垫圈</t>
  </si>
  <si>
    <t>1993.10.19</t>
  </si>
  <si>
    <t>7318.21.0030</t>
  </si>
  <si>
    <t>Barium Carbonate</t>
  </si>
  <si>
    <t>碳酸钡</t>
  </si>
  <si>
    <t>2003.10.01</t>
  </si>
  <si>
    <t>2836.60.0000</t>
  </si>
  <si>
    <t>Polyvinyl Alcohol</t>
  </si>
  <si>
    <t>聚乙烯醇</t>
  </si>
  <si>
    <t>3905.30.00</t>
  </si>
  <si>
    <t>Steel Wire Garment Hangers</t>
  </si>
  <si>
    <t>钢丝衣架</t>
  </si>
  <si>
    <t>2008.10.06</t>
  </si>
  <si>
    <t xml:space="preserve">7326.20.0020, 7323.99.9060, 和 7323.99.9080. </t>
  </si>
  <si>
    <t>Electrolytic Manganese Dioxide</t>
  </si>
  <si>
    <t>电解二氧化锰</t>
  </si>
  <si>
    <t>2008.10.07</t>
  </si>
  <si>
    <t>2820.10.00.00</t>
  </si>
  <si>
    <t>Cut-to-length Carbon Steel Plate</t>
  </si>
  <si>
    <t>定尺碳钢板</t>
  </si>
  <si>
    <t>1997.10.24</t>
  </si>
  <si>
    <t>11.01 - 10.31</t>
  </si>
  <si>
    <t>7208.40.3030;7208.40.3060;7208.51.0030;7208.51.0045; 7208.51.0060; 7208.52.0000; 7208.53.0000; 7208.90.0000; 7210.70.3000; 7210.90.9000; 7211.13.0000; 7211.14.0030; 7211.14.0045; 7211.90.0000; 7212.40.1000; 7212.40.5000; 7212.50.0000</t>
  </si>
  <si>
    <t xml:space="preserve">Pure Magnesium in Granular </t>
  </si>
  <si>
    <t>颗粒状纯镁</t>
  </si>
  <si>
    <t>2001.11.19</t>
  </si>
  <si>
    <t>11.01 - 10.30</t>
  </si>
  <si>
    <t>8104.11.00; 8104.19.00</t>
  </si>
  <si>
    <t xml:space="preserve">Hot-rolled Carbon Steel Flat Products         </t>
  </si>
  <si>
    <t>热轧碳钢板</t>
  </si>
  <si>
    <t>2001.11.29</t>
  </si>
  <si>
    <t>7208.10.15.00, 7208.10.30.00, 7208.10.60.00, 7208.25.30.00, 7208.25.60.00, 7208.26.00.30, 7208.26.00.60, 7208.27.00.30, 7208.27.00.60, 7208.36.00.30, 7208.36.00.60, 7208.37.00.30, 7208.37.00.60, 7208.38.00.15, 7208.38.00.30, 7208.38.00.90, 7208.39.00.15, 7208.39.00.30, 7208.39.00.90, 7208.40.60.30, 7208.40.60.60, 7208.53.00.00, 7208.54.00.00, 7208.90.00.00, 7211.14.00.90, 7211.19.15.00, 7211.19.20.00, 7211.19.30.00, 7211.19.45.00, 7211.19.60.00, 7211.19.75.30, 7211.19.75.60, 7211.19.75.90. 7225.11.00.00, 7225.19.00.00, 7225.30.30.50, 7225.30.70.00, 7225.40.70.00, 7225.99.00.90, 7226.11.10.00, 7226.11.90.30, 7226.11.90.60, 7226.19.10.00, 7226.19.90.00, 7226.91.50.00, 7226.91.70.00, 7226.91.80.00, 7226.99.00.00， 7210.70.30.00, 7210.90.90.00, 7211.14.00.30, 7212.40.10.00, 7212.40.50.00, 7212.50.00.00</t>
  </si>
  <si>
    <t xml:space="preserve">Fresh Garlic </t>
  </si>
  <si>
    <t>鲜蒜</t>
  </si>
  <si>
    <t>1994.11.16</t>
  </si>
  <si>
    <t>0703.20.0000, 0703.20.0005, 0703.20.0010, 0703.20.0015, 0703.20.0020, 0703.20.0090, 0710.80.7060, 0710.80.9750, 0711.90.6000, 0711.90.6500, 2005.90.9500, 2005.90.9700, 2005.99.9700</t>
  </si>
  <si>
    <t>Refined Brown Aluminum Oxide</t>
  </si>
  <si>
    <t>棕刚玉</t>
  </si>
  <si>
    <t>2003.11.19</t>
  </si>
  <si>
    <t>2818.10.20.00</t>
  </si>
  <si>
    <t xml:space="preserve">Paper Clips </t>
  </si>
  <si>
    <t>曲别针</t>
  </si>
  <si>
    <t>1994.11.25</t>
  </si>
  <si>
    <t>11.01- 10.31</t>
  </si>
  <si>
    <t xml:space="preserve">8305.90.3010 </t>
  </si>
  <si>
    <t>Diamond Sawblades and Parts Thereof</t>
  </si>
  <si>
    <t>钻石锯条及部件</t>
  </si>
  <si>
    <t>2009.11.04</t>
  </si>
  <si>
    <t>11.01-10.31</t>
  </si>
  <si>
    <t xml:space="preserve">8202.39.00.00; 8206.00.00.00; 6804.21.00.00 </t>
  </si>
  <si>
    <t>Lightweight Thermal Paper</t>
  </si>
  <si>
    <t>低克重热敏纸</t>
  </si>
  <si>
    <t>2008.11.24</t>
  </si>
  <si>
    <t>4811.90.8040; 4811.90.9090; 3703.10.60; 
4811.59.20; 4820.10.20; 4823.40.00</t>
  </si>
  <si>
    <t>Polyethylene Terephthalate Film</t>
  </si>
  <si>
    <t>聚对苯二甲酸乙二酯膜、片和条</t>
  </si>
  <si>
    <t>2008.11.10</t>
  </si>
  <si>
    <t>3920.62.00.90</t>
  </si>
  <si>
    <t>Certain Seamless Carbon and Alloy Steel Standard, Line, and Pressure Pipe</t>
  </si>
  <si>
    <t>无缝碳钢和合金钢标准的管线管和高压管</t>
  </si>
  <si>
    <t>2011.11.10</t>
  </si>
  <si>
    <t>7304.19.1020, 7304.19.1030, 7304.19.1045, 7304.19.1060, 7304.19.5020, 7304.19.5050, 7304.31.6050, 7304.39.0016, 7304.39.0020, 7304.39.0024, 7304.39.0028, 7304.39.0032, 7304.39.0036, 7304.39.0040, 7304.39.0044, 7304.39.0048, 7304.39.0052, 7304.39.0056, 7304.39.0062, 7304.39.0068, 7304.39.0072, 7304.51.5005, 7304.51.5060, 7304.59.6000, 7304.59.8010, 7304.59.8015, 7304.59.8020, 7304.59.8025, 7304.59.8030, 7304.59.8035, 7304.59.8040, 7304.59.8045, 7304.59.8050, 7304.59.8055, 7304.59.8060, 7304.59.8065, 7304.59.8070</t>
  </si>
  <si>
    <t>Certain Coated Paper</t>
  </si>
  <si>
    <t>铜版纸</t>
  </si>
  <si>
    <t>2010.11.17</t>
  </si>
  <si>
    <t>4810.14.11, 4810.14.1900, 4810.14.2010, 4810.14.2090, 4810.14.5000, 4810.14.6000, 4810.14.70, 4810.19.1100, 4810.19.1900, 4810.19.2010, 4810.19.2090, 4810.22.1000, 4810.22.50, 4810.22.6000, 4810.22.70, 4810.29.1000, 4810.29.5000, 4810.29.6000, 4810.29.70, 4810.32, 4810.39 and 4810.92.</t>
  </si>
  <si>
    <t>Seamless Refined Copper Pipe and Tube</t>
  </si>
  <si>
    <t>无缝精炼铜管</t>
  </si>
  <si>
    <t>2010.11.22</t>
  </si>
  <si>
    <t xml:space="preserve">7411.10.1030; 7411.10.1090; 7407.10.1500, 7419.99.5050, 8415.90.8065, and 8415.90.8085.  </t>
  </si>
  <si>
    <t xml:space="preserve">Porcelain-on-steel Cooking Ware                  </t>
  </si>
  <si>
    <t>搪瓷厨具</t>
  </si>
  <si>
    <t>1986.12.02</t>
  </si>
  <si>
    <t>12.01 - 11.30</t>
  </si>
  <si>
    <t>7323.94.00</t>
  </si>
  <si>
    <t xml:space="preserve">Cased Pencils </t>
  </si>
  <si>
    <t>铅笔</t>
  </si>
  <si>
    <t>1994.12.28</t>
  </si>
  <si>
    <t>9609.10.00</t>
  </si>
  <si>
    <t xml:space="preserve">Silicomanganese </t>
  </si>
  <si>
    <t>硅锰合金</t>
  </si>
  <si>
    <t>1994.12.22</t>
  </si>
  <si>
    <t>7202.99.5040</t>
  </si>
  <si>
    <t>Honey</t>
  </si>
  <si>
    <t>蜂蜜</t>
  </si>
  <si>
    <t>2001.12.10</t>
  </si>
  <si>
    <t>0409.00.00, 1702.90.90, 2106.90.99</t>
  </si>
  <si>
    <t>Malleable Iron Pipe Fittings</t>
  </si>
  <si>
    <t>可锻性玛钢管件</t>
  </si>
  <si>
    <t>2003.12.12</t>
  </si>
  <si>
    <t>7307.19.90.30; 7307.19.90.60; 7307.19.90.80</t>
  </si>
  <si>
    <t>Carbazole Violet Pigment 23</t>
  </si>
  <si>
    <t>咔唑紫颜料</t>
  </si>
  <si>
    <t>2004.12.29</t>
  </si>
  <si>
    <t>3204.17.9040</t>
  </si>
  <si>
    <t>Hand Trucks</t>
  </si>
  <si>
    <t>手推车</t>
  </si>
  <si>
    <t>2004.12.02</t>
  </si>
  <si>
    <t>12.01 -11.30</t>
  </si>
  <si>
    <t>8716.80.50.10; 8716.80.50.90; 8716.90.5060</t>
  </si>
  <si>
    <t>Multilayered Wood Flooring</t>
  </si>
  <si>
    <t>多层木地板</t>
  </si>
  <si>
    <t>2011.12.08</t>
  </si>
  <si>
    <t>12.01-11.30</t>
  </si>
  <si>
    <t xml:space="preserve"> 4412.31.0520; 4412.31.0540; 4412.31.0560; 4412.31.2510; 4412.31.2520; 4412.31.4040; 4412.31.4050; 4412.31.4060; 4412.31.4070; 4412.31.4075; 4412.31.4080; 4412.31.5125; 4412.31.5135; 4412.31.5155; 4412.31.5165; 4412.31.6000; 4412.31.9100; 4412.32.0520; 4412.32.0540; 4412.32.0560; 4412.32.0565; 4412.32.0570; 4412.32.2510; 4412.32.2520; 4412.32.2525; 4412.32.2530; 4412.32.3125; 4412.32.3135; 4412.32.3155; 4412.32.3165; 4412.32.3175; 4412.32.3185; 4412.32.5600; 4412.39.1000; 4412.39.3000; 4412.39.4011; 4412.39.4012; 4412.39.4019; 4412.39.4031; 4412.39.4032; 4412.39.4039; 4412.39.4051; 4412.39.4052; 4412.39.4059; 4412.39.4061; 4412.39.4062; 4412.39.4069; 4412.39.5010; 4412.39.5030; 4412.39.5050; 4412.94.1030; 4412.94.1050; 4412.94.3105; 4412.94.3111; 4412.94.3121; 4412.94.3131; 4412.94.3141; 4412.94.3160; 4412.94.3171; 4412.94.4100; 4412.94.5100; 4412.94.6000; 4412.94.7000; 4412.94.8000; 4412.94.9000; 4412.94.9500; 4412.99.0600; 4412.99.1020; 4412.99.1030; 4412.99.1040; 4412.99.3110; 4412.99.3120; 4412.99.3130; 4412.99.3140; 4412.99.3150; 4412.99.3160; 4412.99.3170; 4412.99.4100; 4412.99.5100; 4412.99.5105; 4412.99.5115; 4412.99.5710; 4412.99.6000; 4412.99.7000; 4412.99.8000; 4412.99.9000; 4412.99.9500; 4418.71.2000;  4418.71.9000; 4418.72.2000; and 4418.72.9500.</t>
  </si>
  <si>
    <t>Crystalline Silicon Photovoltaic Cells</t>
  </si>
  <si>
    <t>太阳能电池</t>
  </si>
  <si>
    <t>2012.12.07</t>
  </si>
  <si>
    <t>8501.61.0000, 8507.20.80, 8541.40.6020, 8541.40.6030, and 8501.31.8000.</t>
  </si>
  <si>
    <t>Certain Steel Wheels</t>
  </si>
  <si>
    <t>钢制轮毂</t>
  </si>
  <si>
    <t>2012.03.23终裁</t>
  </si>
  <si>
    <t xml:space="preserve">8708.70.05.00, 8708.70.25.00, 8708.70.45.30, 8708.70.60.30.    8406.90.4580, 8406.90.7500, 8420.99.9000, 8422.90.1100, 8422.90.2100, 8422.90.9120, 8422.90.9130, 8422.90.9160, 8422.90.9195, 8431.10.0010, 8431.10.0090, 8431.20.0000, 8431.31.0020, 8431.31.0040, 8431.31.0060, 8431.39.0010, 8431.39.0050, 8431.39.0070, 8431.39.0080, 8431.43.8060, 8431.49.1010, 8431.49.1060, 8431.49.1090, 8431.49.9030, 8431.49.9040, 8431.49.9085, 8432.90.0005, 8432.90.0015, 8432.90.0030, 8432.90.0080, 8433.90.1000, 8433.90.5020, 8433.90.5040, 8436.99.0020, 8436.99.0090, 8479.90.9440, 8479.90.9450, 8479.90.9496, 8487.90.0080, 8607.19.1200, 8607.19.1500, 8708.70.1500, 8708.70.3500, 8708.70.4560, 8708.70.6060, 8709.90.0000, 8710.00.0090, 8714.19.0030, 8714.19.0060, 8716.90.1000, 8716.90.5030, 8716.90.5060, 8803.20.0015, 8803.20.0030, and 8803.20.0060. </t>
  </si>
  <si>
    <t>Galvanized Steel Wire</t>
  </si>
  <si>
    <t>镀锌铜丝</t>
  </si>
  <si>
    <t>2012.3.26终裁</t>
  </si>
  <si>
    <t>7217.20.30, 7217.20.45, 7217.90.1000; 7217.20.3000, 7217.20.4510, 7217.20.4520, 7217.20.4530, 7217.20.4540, 7217.20.4550, 7217.20.4560, 7217.20.4570, 7217.20.4580,  7217.90.1000.  7229.20.0015, 7229.20.0090, 7229.90.5008, 7229.90.5016, 7229.90.5031, 7229.90.5051.</t>
  </si>
  <si>
    <t>Silica Bricks and Shapes</t>
  </si>
  <si>
    <t>硅砖</t>
  </si>
  <si>
    <t>6902.20.1020; 6902.20.5020.</t>
  </si>
  <si>
    <t>Prestressed Concrete Steel Rail Tie Wire</t>
  </si>
  <si>
    <t>预应力混凝土轨枕钢丝</t>
  </si>
  <si>
    <t>2014.06.24</t>
  </si>
  <si>
    <t xml:space="preserve"> 7217.10.8045,  7217.10.7000, 7217.10.8025, 7217.10.8030, 7217.10.8090, 7217.10.9000, 7229.90.1000, 7229.90.5016, 7229.90.5031, 7229.90.5051, 7229.90.9000, 7312.10.3012.</t>
  </si>
  <si>
    <t>Monosodium Glutamate</t>
  </si>
  <si>
    <t>味精</t>
  </si>
  <si>
    <t>2015.01.06</t>
  </si>
  <si>
    <t>01.01-12.31</t>
  </si>
  <si>
    <t>2922.42.10.00; 2922.42.50.00, 2103.90.72.00, 2103.90.74.00, 2103.90.78.00, 2103.90.80.00, and 2103.90.90.91.</t>
  </si>
  <si>
    <t>Grain-Oriented Electrical Steel</t>
  </si>
  <si>
    <t>取向电工钢</t>
  </si>
  <si>
    <t xml:space="preserve">7225.11.0000, 7226.11.1000, 7226.11.9030, and 7226.11.9060 </t>
  </si>
  <si>
    <t>Non-Oriented Electrical Steel</t>
  </si>
  <si>
    <t>无取向电工钢</t>
  </si>
  <si>
    <t>1,1,1,2-Tetrafluoroethane</t>
  </si>
  <si>
    <t>1,1,1,2-四氟乙烷</t>
  </si>
  <si>
    <t>Calcium Hypochlorite</t>
  </si>
  <si>
    <t>次氯酸钙</t>
  </si>
  <si>
    <t>2015.01.30</t>
  </si>
  <si>
    <t>2828.10.0000, 3808.94.5000, 3808.99.9500</t>
  </si>
  <si>
    <t>Certain Crystalline Silicon Photovoltaic Products</t>
  </si>
  <si>
    <t>晶体硅光伏电池</t>
  </si>
  <si>
    <t>2015.02.18</t>
  </si>
  <si>
    <t xml:space="preserve">Carbon and Certain Alloy Steel Wire Rod </t>
  </si>
  <si>
    <t>碳钢和合金钢盘条</t>
  </si>
  <si>
    <t>2015.01.08</t>
  </si>
  <si>
    <t>7213.91.3011, 7213.91.3015,
7213.91.3020, 7213.91.3093;
7213.91.4500, 7213.91.6000,
7213.99.0030, 7227.20.0030,
7227.20.0080, 7227.90.6010,
7227.90.6020, 7227.90.6030, 7227.90.6035, 7213.99.0090, 7227.90.6090</t>
  </si>
  <si>
    <t xml:space="preserve">53-Foot Domestic Dry Containers </t>
  </si>
  <si>
    <t>53英尺内陆干货集装箱</t>
  </si>
  <si>
    <t>Passenger Vehicle and Light Truck Tires</t>
  </si>
  <si>
    <t>乘用车和轻卡轮胎</t>
  </si>
  <si>
    <t>2015.08.10</t>
  </si>
  <si>
    <t xml:space="preserve"> 4011.10.10.10,
4011.10.10.20, 4011.10.10.30,
4011.10.10.40, 4011.10.10.50,
4011.10.10.60, 4011.10.10.70,
4011.10.50.00, 4011.20.10.05,4011.20.50.10,4011.99.45.10, 4011.99.45.50,
4011.99.85.10, 4011.99.85.50,
8708.70.45.45, 8708.70.45.60,
8708.70.60.30, 8708.70.60.45, 
8708.70.60.60.</t>
  </si>
  <si>
    <t>Boltless Steel Shelving Units Prepackaged for Sale</t>
  </si>
  <si>
    <t>无螺栓钢制搁架</t>
  </si>
  <si>
    <t>2015.10.21</t>
  </si>
  <si>
    <t>10.1-9.30</t>
  </si>
  <si>
    <t>9403.20.0018, 9403.20.0020,
9403.20.0025,  9403.20.0026,
9403.10.0040.</t>
  </si>
  <si>
    <t>服务分区</t>
  </si>
  <si>
    <t>仓库编号</t>
  </si>
  <si>
    <t>州名简称</t>
  </si>
  <si>
    <t>邮编</t>
  </si>
  <si>
    <t>地址</t>
  </si>
  <si>
    <t>BFI1/ BFIX</t>
  </si>
  <si>
    <t>WA</t>
  </si>
  <si>
    <t>1800 140th Avenue E.,Sumner,Washington,USA,98390-9624</t>
  </si>
  <si>
    <t>BFI7</t>
  </si>
  <si>
    <t>BFI3</t>
  </si>
  <si>
    <t>2700 Center Drive,Dupont,Washington,USA,98327-9607</t>
  </si>
  <si>
    <t>SEA6</t>
  </si>
  <si>
    <t>UWA2</t>
  </si>
  <si>
    <t>13537 Aurora Ave.N.,North Seattle,Washington,USA,98133</t>
  </si>
  <si>
    <t>UWA3</t>
  </si>
  <si>
    <t>2121 8th Ave.,Seattle,Washington,USA,98121</t>
  </si>
  <si>
    <t>DSE2</t>
  </si>
  <si>
    <t>6705 E Marginal Way,Seattle,Washington,USA,98108</t>
  </si>
  <si>
    <t>UWA1</t>
  </si>
  <si>
    <t>11710 118th Ave. N.E.,Building B,Kirkland,Washington,USA,98034</t>
  </si>
  <si>
    <t>BFI4</t>
  </si>
  <si>
    <t>21005 64th Ave.S,Kent,Washington,USA,98032-2423</t>
  </si>
  <si>
    <t>BFI5</t>
  </si>
  <si>
    <t>20529 59th Place South,Building B,Kent,Washington,USA,98032</t>
  </si>
  <si>
    <t>BFI6</t>
  </si>
  <si>
    <t>20280 84th Ave S.,Kent,Washington,USA,98032</t>
  </si>
  <si>
    <t>SEA6/ SEA8</t>
  </si>
  <si>
    <t>1227 124th Ave NE,Building 2,Bellevue,Washington,USA,98005-2111</t>
  </si>
  <si>
    <t>UOR1</t>
  </si>
  <si>
    <t>CA</t>
  </si>
  <si>
    <t>2250 Northwest 22nd Avenue,Portland,Oregon,USA,97210</t>
  </si>
  <si>
    <t>PDX5</t>
  </si>
  <si>
    <t>5647 NW Huffman Street,Washington,Hillsboro,Oregon,USA,97124-5848</t>
  </si>
  <si>
    <t>PDX1</t>
  </si>
  <si>
    <t>Swigert Way,Troutdale Reynolds Industrial Park,Troutdale,Oregon,USA,97060</t>
  </si>
  <si>
    <t>SMF1</t>
  </si>
  <si>
    <t>UCA9</t>
  </si>
  <si>
    <t>2934 Ramona Avenue,Sacramento,California,USA,95826-3813</t>
  </si>
  <si>
    <t>SJC7</t>
  </si>
  <si>
    <t>188 Mountain House Parkway,Tracy,California,USA,95377-8906</t>
  </si>
  <si>
    <t>OAK3</t>
  </si>
  <si>
    <t>255 Park Center Drive,Patterson,California,USA,95363-8876</t>
  </si>
  <si>
    <t>OAK4/OAK6</t>
  </si>
  <si>
    <t>1555 N.Chrisman Rd.,Tracy,California,USA,95304-9370</t>
  </si>
  <si>
    <t>XUSD</t>
  </si>
  <si>
    <t>1909 Zephy Street,Stockton,California,USA,95206</t>
  </si>
  <si>
    <t>SMF3</t>
  </si>
  <si>
    <t>3923 S B ST Stockton,California, USA 95206-8202</t>
  </si>
  <si>
    <t>DSF3</t>
  </si>
  <si>
    <t>1700 Montague Expy,San Jose,California,USA,95131</t>
  </si>
  <si>
    <t>UCA8</t>
  </si>
  <si>
    <t>3100 San Pablo Ave.Ste 120,West Berkley,California,USA,94702</t>
  </si>
  <si>
    <t>DSF1</t>
  </si>
  <si>
    <t>990 Beecher St,San Leandro,California,USA,94577</t>
  </si>
  <si>
    <t>OAK5/OAK7</t>
  </si>
  <si>
    <t>38811 Cherry Street,Newark,California,USA,94560-4939</t>
  </si>
  <si>
    <t>UCA1</t>
  </si>
  <si>
    <t>888 Tennessee Street,San Francisco,California,USA,94112</t>
  </si>
  <si>
    <t>UCA7</t>
  </si>
  <si>
    <t>222 Commercial Street,Sunnyvale,California,USA,94085-4508</t>
  </si>
  <si>
    <t>DSF5</t>
  </si>
  <si>
    <t>250 Utah Avenue,South San Francisco,California,USA,94080-6801</t>
  </si>
  <si>
    <t>DSF6</t>
  </si>
  <si>
    <t>6015 Giant Road,Richmond,California,USA,94080-6801</t>
  </si>
  <si>
    <t>UCA4</t>
  </si>
  <si>
    <t>2006 McGaw Ave,Irvine,California,USA,92614</t>
  </si>
  <si>
    <t>ONT8</t>
  </si>
  <si>
    <t>24300 Nandina Ave Moreno Valley, CA 92551</t>
  </si>
  <si>
    <t>ONT6</t>
  </si>
  <si>
    <t>24208 San Michelle Rd,Morenno Valley,California,USA,92551-9561</t>
  </si>
  <si>
    <t>24300 Nandina Ave,Moreno Valley,California,USA,92551-9534</t>
  </si>
  <si>
    <t>DLA5</t>
  </si>
  <si>
    <t>6250 Sycamore Canyon Blvd,Riverside,Calidfornia,USA 92507-0771</t>
  </si>
  <si>
    <t>ONT2/ONT3</t>
  </si>
  <si>
    <t>1910E.Central Ave.,Building 3,San Bernardino,California,USA,92408-0123</t>
  </si>
  <si>
    <t>ONT4/ONT7</t>
  </si>
  <si>
    <t>2020 E.Central Av.,Building 4,San Bernardino,California,USA,92408-2606</t>
  </si>
  <si>
    <t>ONT5</t>
  </si>
  <si>
    <t>2020 E.Central Ave.,San Bernardino,California,USA,92408-2606</t>
  </si>
  <si>
    <t>SNA7/SNA8</t>
  </si>
  <si>
    <t>555 East Orange Road,Gateway South Building 3,San Bernardino,California,USA92408-2453</t>
  </si>
  <si>
    <t>SNA4</t>
  </si>
  <si>
    <t>Golden State FC LLC    2496 W Walnut Ave   Rialto, CA 92376-3009</t>
  </si>
  <si>
    <t>LGB8</t>
  </si>
  <si>
    <t>1568 N Linden Ave    Rialto, CA 92376-8624    US (LGB8)</t>
  </si>
  <si>
    <t>LGB6</t>
  </si>
  <si>
    <t>amazon.com 20901 Krameria Ave   Riverside CA 92518-1513 US</t>
  </si>
  <si>
    <t>LGB4</t>
  </si>
  <si>
    <t>27517 Pioneer Avenue Redlands, CA 92374-1501 US (LGB4)</t>
  </si>
  <si>
    <t>ONT7</t>
  </si>
  <si>
    <t>ONT9</t>
  </si>
  <si>
    <t>2125 W. San Bernardino Ave,Redlands,California,USA,92374-5005</t>
  </si>
  <si>
    <t>DSD1</t>
  </si>
  <si>
    <t>7130 Miramar Rd.300A,San Diego,California,USA,92121</t>
  </si>
  <si>
    <t>LAX9</t>
  </si>
  <si>
    <t>11263  Oleander  Ave  FONTANA  CA 92337</t>
  </si>
  <si>
    <t>PDX7</t>
  </si>
  <si>
    <t>OR</t>
  </si>
  <si>
    <t>4775 Depot Ct SE Salem, OR 97317-8983</t>
  </si>
  <si>
    <t>UCA6</t>
  </si>
  <si>
    <t>2727 Kurtz St,San Diego,California,USA,92110</t>
  </si>
  <si>
    <t>DSD2</t>
  </si>
  <si>
    <t>2777 Loker Ave W, Carlsbad,California,USA,92010-6517</t>
  </si>
  <si>
    <t>SNA6/SNA9</t>
  </si>
  <si>
    <t>5250 Goodman Way,Eastvale,California,USA,91752-5088</t>
  </si>
  <si>
    <t>DLA4</t>
  </si>
  <si>
    <t>9031 Lurline Ave,Chatsworth,California,USA,91311</t>
  </si>
  <si>
    <t>DLA2</t>
  </si>
  <si>
    <t>5650 Dolly Ave,Buena Park,California,USA,90621</t>
  </si>
  <si>
    <t>DLA1</t>
  </si>
  <si>
    <t>900 W Florence Ave,Inglewood,California,USA,90301</t>
  </si>
  <si>
    <t>UCA2</t>
  </si>
  <si>
    <t>Redondo Beach,California,USA,90277</t>
  </si>
  <si>
    <t>DLA8</t>
  </si>
  <si>
    <t>2815 W.El Segundo Blvd.,Hawthorne,California,USA,90250</t>
  </si>
  <si>
    <t>UCA3</t>
  </si>
  <si>
    <t>11800 W Olympic Blvd,Los Angeles,California,USA,90064-1100</t>
  </si>
  <si>
    <t>DLA3</t>
  </si>
  <si>
    <t>5829 Smithway St,Commerce,California,USA,90040</t>
  </si>
  <si>
    <t>UCA5</t>
  </si>
  <si>
    <t>Silver Lake,California,USA,90001</t>
  </si>
  <si>
    <t>RNO4</t>
  </si>
  <si>
    <t>NV</t>
  </si>
  <si>
    <t>8000 North Virginia Street,Reno,Nevada,USA,89506</t>
  </si>
  <si>
    <t>RNO3</t>
  </si>
  <si>
    <t>555 Milan Dr,Sparks,Nevada,USA,89434</t>
  </si>
  <si>
    <t>RNO1</t>
  </si>
  <si>
    <t>UNV1</t>
  </si>
  <si>
    <t>3650 East Post Road,Sutte E,Las Vegas,Nevada,USA,89120-6297</t>
  </si>
  <si>
    <t>LAS6</t>
  </si>
  <si>
    <t>4550 Nexus Way Las Vegas,Nevada,USA, 89115-1826</t>
  </si>
  <si>
    <t>LAS2</t>
  </si>
  <si>
    <t>3837 Bay Lake Trail,North Las Vegas,Nevada,USA,89030</t>
  </si>
  <si>
    <t>RNO2</t>
  </si>
  <si>
    <t>PHX5</t>
  </si>
  <si>
    <t>AZ</t>
  </si>
  <si>
    <t>16920 W. Commerce Dr.,Goodyear,Arizona,USA,85338-3620</t>
  </si>
  <si>
    <t>DPX2</t>
  </si>
  <si>
    <t>800 N 75th Ave,Phoenix,Arizona,USA,85043</t>
  </si>
  <si>
    <t>PHX3</t>
  </si>
  <si>
    <t>6835 West Buckeye Road,Phoenix,Arizona,USA,85043</t>
  </si>
  <si>
    <t>PHX6/TFC1</t>
  </si>
  <si>
    <t>4750 &amp; 5050 West Mohave Street,Phoenix,Arizona,USA,85043-4428</t>
  </si>
  <si>
    <t>PHX7/PHX8</t>
  </si>
  <si>
    <t>800 N.75th Ave,Phoenix,Arizona,USA,85043-3101</t>
  </si>
  <si>
    <t>DPX1</t>
  </si>
  <si>
    <t>500 S.48th Street,Phoenix,Arizona,USA,85034</t>
  </si>
  <si>
    <t>IVSE</t>
  </si>
  <si>
    <t>2951 MARION DR UNIT 101 LAS VEGAS, NV 89115-3467</t>
  </si>
  <si>
    <t>DEN2</t>
  </si>
  <si>
    <t>CO</t>
  </si>
  <si>
    <t>80019</t>
  </si>
  <si>
    <t>Amazon.com.dedcLLC22205East19thAveAurora,CO80019US</t>
  </si>
  <si>
    <t>IVSF</t>
  </si>
  <si>
    <t>89115-3477</t>
  </si>
  <si>
    <t>2821 MARIONDRSTE109 LASVEGAS,NV89115-3477</t>
  </si>
  <si>
    <t>UAZ1</t>
  </si>
  <si>
    <t>Phoenix,Arizona,USA,85001</t>
  </si>
  <si>
    <t>DEN6</t>
  </si>
  <si>
    <t>Crossroads Commerce Park,Building,2 480 E.55th Ave.,Adams Denver,Colorado,USA,80216</t>
  </si>
  <si>
    <t>DEN1</t>
  </si>
  <si>
    <t>East 19th Avenue North,Prologis Park 70 Aurira,Colorado,USA,80019</t>
  </si>
  <si>
    <t>DEN5</t>
  </si>
  <si>
    <t>19799 E.36th Avenue,Majestic Commercenter Building #29 Aurora,Colorado,USA,80011-8189</t>
  </si>
  <si>
    <t>SAT2</t>
  </si>
  <si>
    <t>TX</t>
  </si>
  <si>
    <t>1401 East McCarty Lane,San Marcos,Texas,USA,78666-8969</t>
  </si>
  <si>
    <t>SAT5</t>
  </si>
  <si>
    <t>1410 S.Callaghan Road,Bexar,San Antonio,Texas,USA,78227-2204</t>
  </si>
  <si>
    <t>SAT1</t>
  </si>
  <si>
    <t>6000 Enterprise Avenue,Schertz,Texas,USA,78154-1461</t>
  </si>
  <si>
    <t>HOU1</t>
  </si>
  <si>
    <t>8120 Humble Westfield Rd,Humble,Texas,USA,77338-4142</t>
  </si>
  <si>
    <t>UTX3</t>
  </si>
  <si>
    <t>Houston,Texas,USA,77001</t>
  </si>
  <si>
    <t>DFW7</t>
  </si>
  <si>
    <t>700 Westport Parkway,(Haslet)Fort Worth,Texas,USA,76177-4513</t>
  </si>
  <si>
    <t>FTW3</t>
  </si>
  <si>
    <t>15201 Heritage Parkway,Fort Worth,Texas,USA,76177-2517</t>
  </si>
  <si>
    <t>XUSB</t>
  </si>
  <si>
    <t>14900 Frye Road,Fort Worth,Texas,USA,76155</t>
  </si>
  <si>
    <t>FTW4</t>
  </si>
  <si>
    <t>4601 Gold Spike Drive,Fort Worth,Texas,USA,76106</t>
  </si>
  <si>
    <t>FTW1</t>
  </si>
  <si>
    <t>33333 Lyndon B Johnson Freeway,Dallas,Texas,USA,75241-7203</t>
  </si>
  <si>
    <t>DDC1</t>
  </si>
  <si>
    <t>12401 North Stemmons Fwy,Farmers Branch,Texas,USA,75234</t>
  </si>
  <si>
    <t>DPO1</t>
  </si>
  <si>
    <t>Portland,Oregon,USA,75234</t>
  </si>
  <si>
    <t>PTX1</t>
  </si>
  <si>
    <t>2101 Danieldale Road,Lancaster,Texas,USA,75134-1551</t>
  </si>
  <si>
    <t>DFW8/DFW9</t>
  </si>
  <si>
    <t>2700 Regent Blvd,Irving,Texas,USA,75063</t>
  </si>
  <si>
    <t>FTW2</t>
  </si>
  <si>
    <t>DFW6</t>
  </si>
  <si>
    <t>940 W.Bethel Road,Coppell,Texas,USA,75019-4424</t>
  </si>
  <si>
    <t>UTX1</t>
  </si>
  <si>
    <t>Irving,Texas,USA,75014</t>
  </si>
  <si>
    <t>UTX2</t>
  </si>
  <si>
    <t>Auston,Texas,USA,73301</t>
  </si>
  <si>
    <t>PWA5</t>
  </si>
  <si>
    <t>Northeast corner of SW 15th and s Council Road,Oklahoma City,Oklahoma,USA,73179</t>
  </si>
  <si>
    <t>DFW1</t>
  </si>
  <si>
    <t>2700 Regent Blvd DFW Airport Dallas TX 75261</t>
  </si>
  <si>
    <t>ITX2</t>
  </si>
  <si>
    <t>77040-1437</t>
  </si>
  <si>
    <t>6911FAIRBANKSNHOUSTONRDSUITE160 Houston,TX77040-1437</t>
  </si>
  <si>
    <t>HOU2</t>
  </si>
  <si>
    <t>10550 Ella Blvd. Houston TX 77038-2324</t>
  </si>
  <si>
    <t>ITX1</t>
  </si>
  <si>
    <t>ook Pines Drive Suite 100 Houston, TX 77064-3329</t>
  </si>
  <si>
    <t>HOU3</t>
  </si>
  <si>
    <t>31555 Highway 90E Brook shire,TX 77423-2769</t>
  </si>
  <si>
    <t>TUL1</t>
  </si>
  <si>
    <t>KS</t>
  </si>
  <si>
    <t>美中</t>
  </si>
  <si>
    <t>MCI5</t>
  </si>
  <si>
    <t>16851W 113th St,Lenexa Logistics Center,Lecexa,Kansas,USA,66219</t>
  </si>
  <si>
    <t>MCI1</t>
  </si>
  <si>
    <t>Turner Commerce Center,6925 Riverview Ave.Kansas City,Kansas,USA,66102</t>
  </si>
  <si>
    <t>MCI7</t>
  </si>
  <si>
    <t>27200 West 157th Street Johnson(New Century),Kansas,USA,66031</t>
  </si>
  <si>
    <t>MKC4</t>
  </si>
  <si>
    <t>19645 Waverly Rd,Gardner,Kansas,USA,66030</t>
  </si>
  <si>
    <t>MKC6</t>
  </si>
  <si>
    <t>amazon.com 6925 Riverview Avenue Kansas City  66102</t>
  </si>
  <si>
    <t>MDW4</t>
  </si>
  <si>
    <t>IL</t>
  </si>
  <si>
    <t>201 Emerald Drive,Joliet,Illinois,USA,62025-2815</t>
  </si>
  <si>
    <t>STL4</t>
  </si>
  <si>
    <t>3050 Gateway Commerce Center Drive South,Edwardsville,Illinois,USA,62025-2815</t>
  </si>
  <si>
    <t>STL6</t>
  </si>
  <si>
    <t>3931 Lakeview Corporate Dr,Edwardsville,Illinois,USA,62025-2801</t>
  </si>
  <si>
    <t>MDW5</t>
  </si>
  <si>
    <t>1111 N.Cherry Ave.,Goose Island,Illinois,USA,60642</t>
  </si>
  <si>
    <t>DCH1</t>
  </si>
  <si>
    <t>2801 S.Western Ave,Chicago,Illinois,USA,60608</t>
  </si>
  <si>
    <t>DCH3</t>
  </si>
  <si>
    <t>4500 Western Ave,Lisle,Illinois,USA,60532</t>
  </si>
  <si>
    <t>MDW9</t>
  </si>
  <si>
    <t>MDW7</t>
  </si>
  <si>
    <t>6521 W.Monee Manhattan Road,Monee,Illinois,USA,60449</t>
  </si>
  <si>
    <t>MDW8</t>
  </si>
  <si>
    <t>1750 Bridge Drive,Waukegan,Illinois,USA,60449</t>
  </si>
  <si>
    <t>MDW6</t>
  </si>
  <si>
    <t>1125 Remington Blvd,Romeoville,Illinois,USA,60446-6529</t>
  </si>
  <si>
    <t>MDW2</t>
  </si>
  <si>
    <t>401E.Laraway Road,Joliet,Illinois,USA,60433-9462</t>
  </si>
  <si>
    <t>ORD6</t>
  </si>
  <si>
    <t>1250 N.Mittel Blvd,Wood Dale,Illinois,USA,60191</t>
  </si>
  <si>
    <t>DCH2</t>
  </si>
  <si>
    <t>8220 Austin Ave,Morton Grove,Illinois,USA,60053</t>
  </si>
  <si>
    <t>UMN1</t>
  </si>
  <si>
    <t>MN</t>
  </si>
  <si>
    <t>763 Kasota Ave.,Minneapolis,Minnesota,USA,55414</t>
  </si>
  <si>
    <t>MSP1</t>
  </si>
  <si>
    <t>2601 4th Ave E,Shakopee,Minnesota,USA,55379-1726</t>
  </si>
  <si>
    <t>MSP5</t>
  </si>
  <si>
    <t>5825 11th Ave.East,Shakopee,Minnesota,USA,55379-3810</t>
  </si>
  <si>
    <t>DMN1</t>
  </si>
  <si>
    <t>MI</t>
  </si>
  <si>
    <t>2811 Beverky Drive,Eagen,Minnesota,USA,55121</t>
  </si>
  <si>
    <t>MKE1</t>
  </si>
  <si>
    <t>3501 120th Ave,Kenosha,Wisconsin,USA,53144-7502</t>
  </si>
  <si>
    <t>MKE5</t>
  </si>
  <si>
    <t>11211 Burlington Road,Kenosha,Wisconsin,USA,53144-7449</t>
  </si>
  <si>
    <t>DML1</t>
  </si>
  <si>
    <t>3935 W. Mitchell St.,Milwaukee,Wisconsin,USA,53125</t>
  </si>
  <si>
    <t>DTW5</t>
  </si>
  <si>
    <t>Brownstown Bussiness Center South,Building 9,19991 Brownstown Center Drive,Trenton,Michigan,USA,48183</t>
  </si>
  <si>
    <t>DTW1</t>
  </si>
  <si>
    <t>13000 Eckles Road,Livonia,Michegan,USA,48150</t>
  </si>
  <si>
    <t>DET1</t>
  </si>
  <si>
    <t>SDF8</t>
  </si>
  <si>
    <t>IN</t>
  </si>
  <si>
    <t>900 Patrol Road,Jeffersonville,Indiana,USA,47130-7761</t>
  </si>
  <si>
    <t>IND6</t>
  </si>
  <si>
    <t>IND7</t>
  </si>
  <si>
    <t>9101 Orly Drive,Indianapolis,Indiana,USA,46241</t>
  </si>
  <si>
    <t>IND5</t>
  </si>
  <si>
    <t>IND4</t>
  </si>
  <si>
    <t>710 Soth Girls School Road,Plainfield,Indiana,USA,46168-7937</t>
  </si>
  <si>
    <t>IND2/ IND3</t>
  </si>
  <si>
    <t>715/717 Airtech Parkway,Plainfield,Indiana,USA,46168</t>
  </si>
  <si>
    <t>IND1</t>
  </si>
  <si>
    <t>4255 Anson Blvd,Whitestown,Indiana,USA,46075-4412</t>
  </si>
  <si>
    <t>XUSE</t>
  </si>
  <si>
    <t>5100 S.Indianapolos Road,Whitestown,Indiana,USA,46075</t>
  </si>
  <si>
    <t>CLE5</t>
  </si>
  <si>
    <t>OH</t>
  </si>
  <si>
    <t>8685 Independence Parkway,Twinsburg,Ohio,USA,44087-1971</t>
  </si>
  <si>
    <t>UOH2</t>
  </si>
  <si>
    <t>3563 Interchange Road,Columbus,,Ohio,USA,43204</t>
  </si>
  <si>
    <t>CMH2</t>
  </si>
  <si>
    <t>6050 Gateway Court,Obetz,Ohio,USA,43125</t>
  </si>
  <si>
    <t>CMH1</t>
  </si>
  <si>
    <t>11903 National Rd SW,Etna,Ohio,USA,43062-7793</t>
  </si>
  <si>
    <t>SDF1</t>
  </si>
  <si>
    <t>KY</t>
  </si>
  <si>
    <t>1188 South Columbia Avenue,Campbellsville,Kentucky,USA,42718-1337</t>
  </si>
  <si>
    <t>CVG1</t>
  </si>
  <si>
    <t>Bldg.F Park W Int’l,1155 Worldwide Blvd.,Hebron,Kentucky,USA,41048-8648</t>
  </si>
  <si>
    <t>CVG3</t>
  </si>
  <si>
    <t>3680 Langley Dr.,Hebron,Kentucky,USA,41048</t>
  </si>
  <si>
    <t>CVG5/CVG7</t>
  </si>
  <si>
    <t>2285 Litton Way,Hebron,Kentucky,USA,41048-8435</t>
  </si>
  <si>
    <t>CVG2</t>
  </si>
  <si>
    <t>1600 Worldwide Blvd. Hebron,Kentucky,USA,41048</t>
  </si>
  <si>
    <t>CVG8</t>
  </si>
  <si>
    <t>7968 Kentucky Dr Florence,Kentucky,USA,41042</t>
  </si>
  <si>
    <t>IVSA</t>
  </si>
  <si>
    <t>LEX1/LEX3</t>
  </si>
  <si>
    <t>1850 Mercer Drive,Lexington,Kentucky,USA,40511</t>
  </si>
  <si>
    <t>LEX2</t>
  </si>
  <si>
    <t>172 Trade St.,Lexington,Kentucky,USA,40511</t>
  </si>
  <si>
    <t>SDF2</t>
  </si>
  <si>
    <t>4360 Robards Ln,Louisville,Kentucky,USA,40218</t>
  </si>
  <si>
    <t>SDF4</t>
  </si>
  <si>
    <t>376 Zappos,com Blvd,Shepherdsville,Kentucky,USA,40165</t>
  </si>
  <si>
    <t>SDF6</t>
  </si>
  <si>
    <t>271 Omega Pkwy,Shepherdsville,Kentucky,USA,40165</t>
  </si>
  <si>
    <t>SDF7</t>
  </si>
  <si>
    <t>300 Omicron Court,Cedar Grove Business Park,Shepherdsville,Kentucky,USA,40165</t>
  </si>
  <si>
    <t>SDF9</t>
  </si>
  <si>
    <t>100W. Thomas P. Echols Lane,St.3,Shepherdsville,Kentucky,USA,40165-7594</t>
  </si>
  <si>
    <t>IVSB</t>
  </si>
  <si>
    <t>3521 POINT PLEASANTRD HEBRON,KY 41048 US(IVSB)</t>
  </si>
  <si>
    <t>CMH3</t>
  </si>
  <si>
    <t>700 GATEWAY BLVD Monroe, OH 45050-1848</t>
  </si>
  <si>
    <t>IND9</t>
  </si>
  <si>
    <t>1151 S GRAHAM RD GREENWOOD, IN 46143-7830</t>
  </si>
  <si>
    <t>DET2</t>
  </si>
  <si>
    <t>50500 Mound Rd Shelby Township, MI 48317-1318</t>
  </si>
  <si>
    <t>MEM1</t>
  </si>
  <si>
    <t>TN</t>
  </si>
  <si>
    <t>3292 E Holmes Rd, Memphis, TN 38118 ,CA</t>
  </si>
  <si>
    <t>CHA1</t>
  </si>
  <si>
    <t>7200 Discovery Drive,Chattanooga,Tennessee,USA,37416-1749</t>
  </si>
  <si>
    <t>CHA2</t>
  </si>
  <si>
    <t>225 Infinity Dr NW,Charleston,Tennessee,USA,37310-1400</t>
  </si>
  <si>
    <t>BNA4</t>
  </si>
  <si>
    <t>BNA5</t>
  </si>
  <si>
    <t>50 Airway Blvd.,Nashville,Tenessee,USA,37217-2516</t>
  </si>
  <si>
    <t>BNA3</t>
  </si>
  <si>
    <t>2020 Joe B Jackson Pkwy,Murfreesboro,Tennessee,USA,37127-7792</t>
  </si>
  <si>
    <t>BNA1</t>
  </si>
  <si>
    <t>14840 Central Pike,Lebanon,Tennessee,USA,37090-8119</t>
  </si>
  <si>
    <t>BNA2</t>
  </si>
  <si>
    <t>500 Duke Dr,Lebanon,Tennessee,USA,37087-8123</t>
  </si>
  <si>
    <t>MCO5</t>
  </si>
  <si>
    <t>FL</t>
  </si>
  <si>
    <t>305 Deen Still Road,Davenport,Florida,USA,33897-9409</t>
  </si>
  <si>
    <t>TPA2</t>
  </si>
  <si>
    <t>1760 County Line Rd.,Lakeland,Florida,USA,33811-1808</t>
  </si>
  <si>
    <t>UFL3</t>
  </si>
  <si>
    <t>4440 East Adamo Drive,Tampa,Florida,USA,33605</t>
  </si>
  <si>
    <t>TPA1</t>
  </si>
  <si>
    <t>3350 Laurel Ridge Ave,Ruskin,Florida,USA,33570-5526</t>
  </si>
  <si>
    <t>MIA5/ MIA6</t>
  </si>
  <si>
    <t>1900 NW 132nd Place,Miami(Doral),Florida,USA,33182-1920</t>
  </si>
  <si>
    <t>DMI1</t>
  </si>
  <si>
    <t>15600 NW 15th Ave,Miami Gardens,Florida,USA,33169</t>
  </si>
  <si>
    <t>DMI2</t>
  </si>
  <si>
    <t>3200 Northwest 67th Avenue,Miami,Florida,USA,33122</t>
  </si>
  <si>
    <t>MIA1</t>
  </si>
  <si>
    <t>Officer Simmins Arlington Avenue,Opa-locka,Florida,USA,33054</t>
  </si>
  <si>
    <t>UFL4</t>
  </si>
  <si>
    <t>7469 Kingspointe Parkway,Orlando,Florida,USA,32819</t>
  </si>
  <si>
    <t>DJA1</t>
  </si>
  <si>
    <t>11084 Cabot Commerce Circle,Jacksonville,Floria,USA,32226</t>
  </si>
  <si>
    <t>JAX3</t>
  </si>
  <si>
    <t>JAX2</t>
  </si>
  <si>
    <t>13333 103rd St.,Jacksonville,Florida,USA,32221</t>
  </si>
  <si>
    <t>JAX5</t>
  </si>
  <si>
    <t>4948 Bulls Bay Parkway,Jacksonville,Florida,USA,32219</t>
  </si>
  <si>
    <t>JAX1</t>
  </si>
  <si>
    <t>12900 Pecan Park Road,Jacksonville,Florida,USA,32218</t>
  </si>
  <si>
    <t>MGE3</t>
  </si>
  <si>
    <t>GA</t>
  </si>
  <si>
    <t>MGE1</t>
  </si>
  <si>
    <t>650 Broadway Ave.,Braselton,Georgia,USA,30517-3002</t>
  </si>
  <si>
    <t>ATL6</t>
  </si>
  <si>
    <t>4200 North Commerce,East Point,Atlanta,Georgia,USA,30344-5707</t>
  </si>
  <si>
    <t>GUA2</t>
  </si>
  <si>
    <t>Atlanta,Georgia,USA,30318</t>
  </si>
  <si>
    <t>ATL7</t>
  </si>
  <si>
    <t>6885 Shannon Parkway,Union City,Georgia,USA,30291</t>
  </si>
  <si>
    <t>ATL8</t>
  </si>
  <si>
    <t>2201 Thornton Road,Lithia Springs,Georgia,USA,30122-3895</t>
  </si>
  <si>
    <t>SAV3</t>
  </si>
  <si>
    <t>7001 Skipper Rd Macon, GA 31216-6427</t>
  </si>
  <si>
    <t>LAL1</t>
  </si>
  <si>
    <t>1760 County Line Rd. Lakeland FL 33811</t>
  </si>
  <si>
    <t>VINE</t>
  </si>
  <si>
    <t>500 Duke Dr Lebanon, TN 37090-8123</t>
  </si>
  <si>
    <t>GSP1</t>
  </si>
  <si>
    <t>SC</t>
  </si>
  <si>
    <t>402 John Dodd Rd,Spartanburg,South Carolina,usa,29303-6312</t>
  </si>
  <si>
    <t>CAE1</t>
  </si>
  <si>
    <t>4400 12 Street Extension,West Columbia(Cayce),South Carolina,USA,29172-2862</t>
  </si>
  <si>
    <t>CAE3</t>
  </si>
  <si>
    <t>222 Old Wire Rd,West Columbia,South Carolina,USA,29172-2862</t>
  </si>
  <si>
    <t>CLT2</t>
  </si>
  <si>
    <t>NC</t>
  </si>
  <si>
    <t>10240 Old Dowd Road,Mecklenburg,Charlotte,North Carolina,USA,28214-8082</t>
  </si>
  <si>
    <t>UNC1</t>
  </si>
  <si>
    <t>Charlotte,North Carolina,USA,28201</t>
  </si>
  <si>
    <t>CLT5</t>
  </si>
  <si>
    <t>1745 Derita Rd,Concord,North Carolina,USA,28027-3353</t>
  </si>
  <si>
    <t>RUD5</t>
  </si>
  <si>
    <t>VA</t>
  </si>
  <si>
    <t>1805 TW Alexander Drive,Durham,North Carolina,USA,27703-8389</t>
  </si>
  <si>
    <t>UNC2</t>
  </si>
  <si>
    <t>3200 Bush Street,Raleigh,North Carolina,USA,27609-7503</t>
  </si>
  <si>
    <t>RIC2</t>
  </si>
  <si>
    <t>1901 Meadowville Technology Parkway,Chester,Virginia,USA,23836-2841</t>
  </si>
  <si>
    <t>RIC3</t>
  </si>
  <si>
    <t>1901 Meadowville Technology Parkway,Chesterfield,Virginia,USA,23836-2841</t>
  </si>
  <si>
    <t>RIC1</t>
  </si>
  <si>
    <t>5000 Commerce Way,(Dinwiddie) Petersburg,Virginia,USA,23803-6917</t>
  </si>
  <si>
    <t>UVA3</t>
  </si>
  <si>
    <t>MD</t>
  </si>
  <si>
    <t>2034 Dabney Road,Richmond,Virginia,USA,23230</t>
  </si>
  <si>
    <t>BWI6</t>
  </si>
  <si>
    <t>5617 Industrial Dr,Suite A,Springfield,Virginia,USA,22151-4410</t>
  </si>
  <si>
    <t>BWI4</t>
  </si>
  <si>
    <t>22624-1568</t>
  </si>
  <si>
    <t>165BusinessBlvdClearBrook,VA22624-1568</t>
  </si>
  <si>
    <t>UVA1</t>
  </si>
  <si>
    <t>BWI2</t>
  </si>
  <si>
    <t>2010 Broening Highway,Baltimore,Maryland,USA,21224-6027</t>
  </si>
  <si>
    <t>BWI5</t>
  </si>
  <si>
    <t>5001 Holabrid Ave.,Baltimore,Maryland,USA,21224-6026</t>
  </si>
  <si>
    <t>BWI3</t>
  </si>
  <si>
    <t>1 Principio Parkway,Perryville,Maryland,USA,21093</t>
  </si>
  <si>
    <t>DDC2</t>
  </si>
  <si>
    <t>861 E Gude Drive,Rockville,Maryland,USA,20850</t>
  </si>
  <si>
    <t>BWI1</t>
  </si>
  <si>
    <t>45121 Global Plaza,Sterling,Virginia,USA,20166</t>
  </si>
  <si>
    <t>MDT2</t>
  </si>
  <si>
    <t>600 Principio Parkway West North East, MD 21901-2914 United States</t>
  </si>
  <si>
    <t>CLT3</t>
  </si>
  <si>
    <t>6500 Davidson Hwy Concord, NC 28027-7995 US</t>
  </si>
  <si>
    <t>PHL3</t>
  </si>
  <si>
    <t>DE</t>
  </si>
  <si>
    <t>PHL1</t>
  </si>
  <si>
    <t>1Centerpoint Blvd,New Castle,Delaware,USA,19720</t>
  </si>
  <si>
    <t>PHL8</t>
  </si>
  <si>
    <t>PHL7/PHL9</t>
  </si>
  <si>
    <t>560 Merrimac Ave,Middletown,Delaware,USA,19709-4652</t>
  </si>
  <si>
    <t>DPH1</t>
  </si>
  <si>
    <t>PA</t>
  </si>
  <si>
    <t>4219 Richmond Street Philadelphia,Pennsylvania,USA 19137</t>
  </si>
  <si>
    <t>AVP8</t>
  </si>
  <si>
    <t>250 Enterprise Way,Pittston,Pennsylvania,USA,18640-5000</t>
  </si>
  <si>
    <t>VUBA</t>
  </si>
  <si>
    <t>AVP2/AVP3</t>
  </si>
  <si>
    <t>298 1st Avenue,Gouldsboro,Pennsylvania,USA,18424-9464</t>
  </si>
  <si>
    <t>AVP1</t>
  </si>
  <si>
    <t>550 Oak Ridge Road,Hazleton,Pennsylvania,USA,18202-9361</t>
  </si>
  <si>
    <t>ABE4</t>
  </si>
  <si>
    <t>1610 Van Buren Road,Easton,Pennsylvania,USA,18045-7807</t>
  </si>
  <si>
    <t>ABE2</t>
  </si>
  <si>
    <t>705 Boulder Drive,Breinigsville,Pennsylvania,USA,18031</t>
  </si>
  <si>
    <t>ABE3</t>
  </si>
  <si>
    <t>650 Boulder Drive,Breinigsville,Pennsylvania,USA,18020-1536</t>
  </si>
  <si>
    <t>PHL5</t>
  </si>
  <si>
    <t>500 McCarthy Dr.,Lewisberry,Pennsylvania,USA,17339-8725</t>
  </si>
  <si>
    <t>ABE5</t>
  </si>
  <si>
    <t>6455 Allentown Boulevard ,Harrisburg,Pennsylvania,USA,17112</t>
  </si>
  <si>
    <t>MDT1</t>
  </si>
  <si>
    <t>2 Ames Drive,Building #2,Carlisle,Pennsylvania,USA,17015</t>
  </si>
  <si>
    <t>PHL4</t>
  </si>
  <si>
    <t>21 Roadway Drive,Carlisle,Pennsylvania,USA,17015</t>
  </si>
  <si>
    <t>PHL6</t>
  </si>
  <si>
    <t>675 Allen Rd.,Carlisle,Pennsylvania,USA,17015-7788</t>
  </si>
  <si>
    <t>XUSC</t>
  </si>
  <si>
    <t>40 Logitics Drive,Carlisle,Pennsylvania,USA,17013</t>
  </si>
  <si>
    <t>PIT1</t>
  </si>
  <si>
    <t>PIT5</t>
  </si>
  <si>
    <t>2250 Roswell Drive,Pittsburg,Pennsylvania,USA,15205-1800</t>
  </si>
  <si>
    <t>VUGA</t>
  </si>
  <si>
    <t>508DelawareAvenueWestPittston PA 18643</t>
  </si>
  <si>
    <t>EWR4</t>
  </si>
  <si>
    <t>NJ</t>
  </si>
  <si>
    <t>08691</t>
  </si>
  <si>
    <t>50 New Canton Way,Robbinsville,New Jersey,USA,08691-2350</t>
  </si>
  <si>
    <t>ABE8</t>
  </si>
  <si>
    <t>309 Cedar Lane,Florence,New Jersey,USA,08518-2802</t>
  </si>
  <si>
    <t>TEB6</t>
  </si>
  <si>
    <t>08512</t>
  </si>
  <si>
    <t>ACY5</t>
  </si>
  <si>
    <t>08085</t>
  </si>
  <si>
    <t>2277 Center Square Rd,Swedesboro,Logan Township,New Jersey,USA,08085</t>
  </si>
  <si>
    <t>TEB3</t>
  </si>
  <si>
    <t>DEW1</t>
  </si>
  <si>
    <t>07074</t>
  </si>
  <si>
    <t>2 Empire Boulevard Moonachie New Jersey,USA 07074</t>
  </si>
  <si>
    <t>EWR8/EWR9</t>
  </si>
  <si>
    <t>07008</t>
  </si>
  <si>
    <t>8003 Industrial Ave,Building A,Carteret,New Jersey,USA,07008-3529</t>
  </si>
  <si>
    <t>LGA7</t>
  </si>
  <si>
    <t>380 Middlesex Ave,Carteret,New Jersey,USA,07008-3446</t>
  </si>
  <si>
    <t>EWR5</t>
  </si>
  <si>
    <t>07001</t>
  </si>
  <si>
    <t>301 Blair Road#100,Woodbridge(Avenel),New Jersey,USA,07001-2225</t>
  </si>
  <si>
    <t>EWR6/EWR7</t>
  </si>
  <si>
    <t>275 Omar Ave.,Avenel,New Jersey,USA,07001-2225</t>
  </si>
  <si>
    <t>BDL5</t>
  </si>
  <si>
    <t>CT</t>
  </si>
  <si>
    <t>06429</t>
  </si>
  <si>
    <t>29 Research Parkway,Wallingford,Connecticut,USA,06429-1927</t>
  </si>
  <si>
    <t>BDL1</t>
  </si>
  <si>
    <t>06095</t>
  </si>
  <si>
    <t>801 Day Hill Road,Windsor,Connecticut,USA,06095</t>
  </si>
  <si>
    <t>BOS1</t>
  </si>
  <si>
    <t>NH</t>
  </si>
  <si>
    <t>03063</t>
  </si>
  <si>
    <t>10 State Street,Nashua,New Hampshire,USA,03063</t>
  </si>
  <si>
    <t>BOS7</t>
  </si>
  <si>
    <t>MA</t>
  </si>
  <si>
    <t>02722</t>
  </si>
  <si>
    <t>1180 Innovation Way,Fall River,Massachusetts,USA,02722-4766</t>
  </si>
  <si>
    <t>BOS6</t>
  </si>
  <si>
    <t>02149</t>
  </si>
  <si>
    <t>201 Beacham Street,Everett(Chelsea),Massachusetts,USA,02149-5518</t>
  </si>
  <si>
    <t>DBO1</t>
  </si>
  <si>
    <t>BOS2</t>
  </si>
  <si>
    <t>02072</t>
  </si>
  <si>
    <t>BOS5</t>
  </si>
  <si>
    <t>1000 Technology Center Drive,Stoughton,Massachusetts,USA,02072-4744</t>
  </si>
  <si>
    <t>DBO2</t>
  </si>
  <si>
    <t>02026</t>
  </si>
  <si>
    <t>500 Sprague St.,Dedham,Massachusetts,USA,02026</t>
  </si>
  <si>
    <t>ACY2</t>
  </si>
  <si>
    <t>1101 E PEARL ST BURLINGTON NJ 08016-1934</t>
  </si>
  <si>
    <t>IVSC</t>
  </si>
  <si>
    <t>1225 Forest Parkway West Deptford, NJ 08066-1743</t>
  </si>
  <si>
    <t>IVSD</t>
  </si>
  <si>
    <t>800 Arlington Blvd Swedesboro, NJ 08085-2502</t>
  </si>
  <si>
    <t>美国进口认证资料</t>
  </si>
  <si>
    <t>FDA</t>
  </si>
  <si>
    <t>美国食品和药物管理局(Food andDrugAdministration)简称FDA。
FDA是美国政府在健康与人类服务部(DHHS)和公共卫生部(PHS)中设立的执行机构之一。作为一家科学管理机构,FDA的职责是确保美国本国生产或进口的食品、化妆品、药物、生物制剂、医疗设备和放射产品的安全。它是最早以保护消费者为主要职能的联邦机构一。通过FDA检测的食品、药品、化妆品和医疗器具对人体是确保安全而有效的。在美国等近百个国家,只有通过了FDA认可的材料、器械和技术才能进行商业化临床应用。“自动扣留”是美国食品药物管理局(FDA)对进口食品实施管理的一项主要措施,简而言之,就是被FDA宣布“自动扣留”的货物,运抵美国口岸时,必须经美国实验室检验合格后,方允许放行进入美国境内销售。
美国FDA意味着什么?
1.产品出口美国,FDA是强制性的要求,企业必须完成FDA注册或检测,方可出口美国;
2.一些小的国家认可的,因小国家没有自己法规要求,都会依靠大国的法规去规范出口商;
3.在同行业的产品中,提升产品竞争力。
常见种类：
1.食品接触材料的FDA检测
2.激光产品FDA注册
3.医疗器械FDA注册
4.化妆品和日用品FDA检测报告
5.食品、药品、化妆品和日用品FDA注册</t>
  </si>
  <si>
    <t>EPA</t>
  </si>
  <si>
    <t>EPA是美国环境保护署(U.SEnvironmentalProtectionAgency)的英文缩写;
它的主要任务是保护人类健康和自然环境;
美国环保总署EPA的主要目的是保护人民健康、保护生态环境一一空气、水和土地这些我们赖以生;
EPA认证针对的是排放性能的环保性认证;
EPA对机车的发动机排放进行测试,通过车辆的耐久性和排放值来证实其是否符合环境保护的最低标准。
EPA认证属美国强制性认证。
2006年1月1日起,美国EPA将实行新的环保法规,出口到美国的汽车、摩托车必须通过EPA认证,获得EPA证书
在2019年3月22日之后,在美国制造或进口的受管制复合材料产品和成品,必须通过美国环保署EPA认可的第三方认证机构的认证,证明其产品符合EPA规定的甲醛释放标准。</t>
  </si>
  <si>
    <t>BQB</t>
  </si>
  <si>
    <t>所有进口到美国的蓝牙产品,都需要得到BQB认证;
如果你的产品具有蓝牙功能,无论你产品外观上有没有;
标明蓝牙标志都需要通过这个认证,只认使用主体,不区别产品。</t>
  </si>
  <si>
    <t>CPSC</t>
  </si>
  <si>
    <t>CPSC是美国一个重要的消费者权益保护机构,是Consumer ProductSafetyCommittee的缩写,即消费品安
全协会。它的责任是保护广大消费者的利益。对于那些没有标准可依的消费品,制定强制性标准或禁令。
对具有潜在危险的产品执行检查。今年3月,美国消费品安全委员会(CPSC)加入了美国报关机构,成了
美国政府机构的参与分子,和政府审查平起平坐,美国CPSC从2021/03/22开始改革,凡是他们管辖范围内
的产品,都会被标记审查,如有相关产品请提前准备好相关文件比如CPC检测报告、认证等等,以备目的港
海关审查。
并新增规定:进口商品即使通过了申报,如果CPSC不放行,也不能售卖,只能积压在仓库。
常见种类：家用电器、儿童玩具、烟花爆竹、其他用于家庭、体育、娱乐及学校的消费品。</t>
  </si>
  <si>
    <t>DOT</t>
  </si>
  <si>
    <t>DOT认证制度即联邦机动车辆安全标准(FMVSS);
DOT认证是强制性认证,即所有在美国销售的机动车及配件
产品都必须通过DOT认证,拥有DOT标志。
常见种类：机动车和零配件产品</t>
  </si>
  <si>
    <t>UL</t>
  </si>
  <si>
    <t>UL(UnderwriterLaboratoriesInc.)安全试验所是美国最有权威的,也是世界上从事安全试验和鉴定的
较大的民间机构。UL 认证在美国属于非强制性认证,主要是产品安全性能方面的检测和认证,其认证范围
不包含产品的EMC(电磁兼容)特性。
UL认证标志对企业的意义:
1.整个美国市场都十分注重产品安全;消费者及购买单位选购产品时,都会选择有UL认证标志的产品。
2.UL历史有100多年,安全之形象在消费者及政府都根深蒂固,如果您不直接售卖产品给消费者
   中间商人也会要求产品有UL认证标志,以令产品畅销。
3.美国消费者及购买单位对企业的产品更有信心。
4.全美国联邦、州、县、市政府一共超过四万个政区,都承认UL认证标志。
常见种类：灯具、家用电器、通讯、电动工具、电线电缆等等。</t>
  </si>
  <si>
    <t>FCC</t>
  </si>
  <si>
    <t>FCC全称为美国联邦通信委员会;
FCC是美国联邦通信委员会(FederalCommunicationCommission)的缩写;
FCC认证是美国EMC强制性认证,许多无线电应用产品、通讯产品和数字产品要进入美国市场,都要适用产品.
常见种类：电子产品、电脑、电脑配件、家用电器、电动工具、灯具、玩具、安防等等。</t>
  </si>
</sst>
</file>

<file path=xl/styles.xml><?xml version="1.0" encoding="utf-8"?>
<styleSheet xmlns="http://schemas.openxmlformats.org/spreadsheetml/2006/main" xmlns:mc="http://schemas.openxmlformats.org/markup-compatibility/2006" xmlns:xr9="http://schemas.microsoft.com/office/spreadsheetml/2016/revision9" mc:Ignorable="xr9">
  <numFmts count="21">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quot;$&quot;* #,##0.00_);_(&quot;$&quot;* \(#,##0.00\);_(&quot;$&quot;* &quot;-&quot;??_);_(@_)"/>
    <numFmt numFmtId="177" formatCode="&quot;$&quot;#,##0.00"/>
    <numFmt numFmtId="178" formatCode="[$￥-804]#,##0.00"/>
    <numFmt numFmtId="179" formatCode="_-* #,##0\ _D_M_-;\-* #,##0\ _D_M_-;_-* &quot;-&quot;\ _D_M_-;_-@_-"/>
    <numFmt numFmtId="180" formatCode="[$-1010804]General"/>
    <numFmt numFmtId="181" formatCode="_([$€-2]* #,##0.00_);_([$€-2]* \(#,##0.00\);_([$€-2]* &quot;-&quot;??_)"/>
    <numFmt numFmtId="182" formatCode="_ [$￥-804]* #,##0.00_ ;_ [$￥-804]* \-#,##0.00_ ;_ [$￥-804]* &quot;-&quot;??_ ;_ @_ "/>
    <numFmt numFmtId="183" formatCode="[$$-409]#,##0.00;[Red][$$-409]#,##0.00"/>
    <numFmt numFmtId="184" formatCode="_-* #,##0.00_-;\-* #,##0.00_-;_-* &quot;-&quot;??_-;_-@_-"/>
    <numFmt numFmtId="185" formatCode="_([$$-409]* #,##0.00_);_([$$-409]* \(#,##0.00\);_([$$-409]* &quot;-&quot;??_);_(@_)"/>
    <numFmt numFmtId="186" formatCode="[$-409]dd/mmm/yy;@"/>
    <numFmt numFmtId="187" formatCode="0.00_);[Red]\(0.00\)"/>
    <numFmt numFmtId="188" formatCode="0.0_ "/>
    <numFmt numFmtId="189" formatCode="[$USD]\ #,##0.00_);[Red]\([$USD]\ #,##0.00\)"/>
    <numFmt numFmtId="190" formatCode="\¥#,##0.00_);[Red]\(\¥#,##0.00\)"/>
    <numFmt numFmtId="191" formatCode="#,##0.0_ "/>
    <numFmt numFmtId="192" formatCode="0.00_ "/>
  </numFmts>
  <fonts count="100">
    <font>
      <sz val="11"/>
      <color theme="1"/>
      <name val="宋体"/>
      <charset val="134"/>
      <scheme val="minor"/>
    </font>
    <font>
      <sz val="11"/>
      <color theme="1"/>
      <name val="微软雅黑"/>
      <charset val="134"/>
    </font>
    <font>
      <b/>
      <sz val="16"/>
      <color theme="1"/>
      <name val="微软雅黑"/>
      <charset val="134"/>
    </font>
    <font>
      <sz val="10"/>
      <name val="微软雅黑"/>
      <charset val="134"/>
    </font>
    <font>
      <b/>
      <sz val="11"/>
      <color theme="1"/>
      <name val="微软雅黑"/>
      <charset val="134"/>
    </font>
    <font>
      <sz val="9"/>
      <color theme="1"/>
      <name val="微软雅黑"/>
      <charset val="134"/>
    </font>
    <font>
      <sz val="10"/>
      <color theme="1"/>
      <name val="微软雅黑"/>
      <charset val="134"/>
    </font>
    <font>
      <sz val="12"/>
      <color theme="1"/>
      <name val="微软雅黑"/>
      <charset val="134"/>
    </font>
    <font>
      <sz val="18"/>
      <color theme="1"/>
      <name val="微软雅黑"/>
      <charset val="134"/>
    </font>
    <font>
      <sz val="12"/>
      <color indexed="10"/>
      <name val="微软雅黑"/>
      <charset val="134"/>
    </font>
    <font>
      <sz val="12"/>
      <name val="微软雅黑"/>
      <charset val="134"/>
    </font>
    <font>
      <b/>
      <sz val="18"/>
      <name val="微软雅黑"/>
      <charset val="134"/>
    </font>
    <font>
      <b/>
      <sz val="15"/>
      <color rgb="FF343537"/>
      <name val="微软雅黑"/>
      <charset val="134"/>
    </font>
    <font>
      <sz val="11"/>
      <name val="微软雅黑"/>
      <charset val="134"/>
    </font>
    <font>
      <sz val="11"/>
      <color rgb="FF343537"/>
      <name val="微软雅黑"/>
      <charset val="134"/>
    </font>
    <font>
      <b/>
      <sz val="11"/>
      <color rgb="FFFF0000"/>
      <name val="微软雅黑"/>
      <charset val="134"/>
    </font>
    <font>
      <u/>
      <sz val="11"/>
      <color rgb="FF800080"/>
      <name val="宋体"/>
      <charset val="134"/>
      <scheme val="minor"/>
    </font>
    <font>
      <b/>
      <sz val="15"/>
      <color rgb="FF3D0103"/>
      <name val="microsoft yahei"/>
      <charset val="134"/>
    </font>
    <font>
      <sz val="10"/>
      <color indexed="8"/>
      <name val="微软雅黑"/>
      <charset val="134"/>
    </font>
    <font>
      <sz val="12"/>
      <name val="宋体"/>
      <charset val="134"/>
    </font>
    <font>
      <b/>
      <sz val="11"/>
      <name val="宋体"/>
      <charset val="134"/>
    </font>
    <font>
      <b/>
      <sz val="20"/>
      <name val="微软雅黑"/>
      <charset val="134"/>
    </font>
    <font>
      <b/>
      <sz val="11"/>
      <name val="微软雅黑"/>
      <charset val="134"/>
    </font>
    <font>
      <b/>
      <sz val="11"/>
      <color theme="0"/>
      <name val="微软雅黑"/>
      <charset val="134"/>
    </font>
    <font>
      <b/>
      <sz val="10"/>
      <color indexed="8"/>
      <name val="微软雅黑"/>
      <charset val="134"/>
    </font>
    <font>
      <b/>
      <sz val="22"/>
      <name val="微软雅黑"/>
      <charset val="134"/>
    </font>
    <font>
      <b/>
      <sz val="12"/>
      <name val="微软雅黑"/>
      <charset val="134"/>
    </font>
    <font>
      <b/>
      <sz val="14"/>
      <color theme="0"/>
      <name val="微软雅黑"/>
      <charset val="134"/>
    </font>
    <font>
      <b/>
      <sz val="10"/>
      <color theme="1"/>
      <name val="微软雅黑"/>
      <charset val="134"/>
    </font>
    <font>
      <b/>
      <sz val="12"/>
      <color theme="0"/>
      <name val="微软雅黑"/>
      <charset val="134"/>
    </font>
    <font>
      <b/>
      <sz val="10"/>
      <color rgb="FFFF0000"/>
      <name val="微软雅黑"/>
      <charset val="134"/>
    </font>
    <font>
      <b/>
      <sz val="10"/>
      <name val="微软雅黑"/>
      <charset val="134"/>
    </font>
    <font>
      <b/>
      <sz val="11"/>
      <color indexed="8"/>
      <name val="微软雅黑"/>
      <charset val="134"/>
    </font>
    <font>
      <sz val="12"/>
      <color theme="1"/>
      <name val="宋体"/>
      <charset val="134"/>
      <scheme val="minor"/>
    </font>
    <font>
      <b/>
      <sz val="10"/>
      <color theme="0"/>
      <name val="微软雅黑"/>
      <charset val="134"/>
    </font>
    <font>
      <b/>
      <sz val="10"/>
      <name val="宋体"/>
      <charset val="134"/>
    </font>
    <font>
      <b/>
      <sz val="16"/>
      <name val="微软雅黑"/>
      <charset val="134"/>
    </font>
    <font>
      <sz val="10"/>
      <color theme="0"/>
      <name val="微软雅黑"/>
      <charset val="134"/>
    </font>
    <font>
      <sz val="11"/>
      <name val="宋体"/>
      <charset val="134"/>
      <scheme val="minor"/>
    </font>
    <font>
      <b/>
      <sz val="11"/>
      <color rgb="FF000000"/>
      <name val="微软雅黑"/>
      <charset val="134"/>
    </font>
    <font>
      <b/>
      <sz val="11"/>
      <color theme="1"/>
      <name val="宋体"/>
      <charset val="134"/>
      <scheme val="minor"/>
    </font>
    <font>
      <b/>
      <sz val="20"/>
      <color rgb="FFFF0000"/>
      <name val="微软雅黑"/>
      <charset val="134"/>
    </font>
    <font>
      <b/>
      <sz val="12"/>
      <color rgb="FFFF0000"/>
      <name val="微软雅黑"/>
      <charset val="134"/>
    </font>
    <font>
      <b/>
      <sz val="10"/>
      <color rgb="FF113AED"/>
      <name val="微软雅黑"/>
      <charset val="134"/>
    </font>
    <font>
      <b/>
      <sz val="10.5"/>
      <name val="微软雅黑"/>
      <charset val="134"/>
    </font>
    <font>
      <b/>
      <sz val="10.5"/>
      <color rgb="FF113AED"/>
      <name val="微软雅黑"/>
      <charset val="134"/>
    </font>
    <font>
      <sz val="10"/>
      <color rgb="FFFF0000"/>
      <name val="微软雅黑"/>
      <charset val="134"/>
    </font>
    <font>
      <sz val="9"/>
      <name val="微软雅黑"/>
      <charset val="134"/>
    </font>
    <font>
      <b/>
      <sz val="11"/>
      <color indexed="10"/>
      <name val="微软雅黑"/>
      <charset val="134"/>
    </font>
    <font>
      <b/>
      <sz val="14"/>
      <color rgb="FFFFFFFF"/>
      <name val="微软雅黑"/>
      <charset val="134"/>
    </font>
    <font>
      <sz val="9"/>
      <color rgb="FF808080"/>
      <name val="微软雅黑"/>
      <charset val="134"/>
    </font>
    <font>
      <sz val="11"/>
      <color rgb="FFFF0000"/>
      <name val="微软雅黑"/>
      <charset val="134"/>
    </font>
    <font>
      <u/>
      <sz val="11"/>
      <color rgb="FF0000FF"/>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0"/>
      <name val="Arial"/>
      <charset val="0"/>
    </font>
    <font>
      <sz val="11"/>
      <color indexed="8"/>
      <name val="宋体"/>
      <charset val="134"/>
    </font>
    <font>
      <sz val="10"/>
      <name val="Helv"/>
      <charset val="0"/>
    </font>
    <font>
      <sz val="10"/>
      <name val="Geneva"/>
      <charset val="0"/>
    </font>
    <font>
      <sz val="10"/>
      <color indexed="8"/>
      <name val="MS Sans Serif"/>
      <charset val="0"/>
    </font>
    <font>
      <sz val="10"/>
      <name val="微軟正黑體"/>
      <charset val="134"/>
    </font>
    <font>
      <sz val="12"/>
      <name val="新細明體"/>
      <charset val="134"/>
    </font>
    <font>
      <sz val="12"/>
      <name val="Arial"/>
      <charset val="0"/>
    </font>
    <font>
      <b/>
      <sz val="10"/>
      <name val="Frutiger"/>
      <charset val="0"/>
    </font>
    <font>
      <sz val="11"/>
      <color indexed="8"/>
      <name val="Calibri"/>
      <charset val="0"/>
    </font>
    <font>
      <sz val="10"/>
      <name val="Verdana"/>
      <charset val="0"/>
    </font>
    <font>
      <sz val="11"/>
      <color indexed="63"/>
      <name val="宋体"/>
      <charset val="134"/>
    </font>
    <font>
      <sz val="12"/>
      <name val="宋体"/>
      <charset val="134"/>
      <scheme val="minor"/>
    </font>
    <font>
      <sz val="11"/>
      <color indexed="8"/>
      <name val="Arial"/>
      <charset val="0"/>
    </font>
    <font>
      <sz val="12"/>
      <color rgb="FF000000"/>
      <name val="宋体"/>
      <charset val="134"/>
    </font>
    <font>
      <sz val="10"/>
      <name val="Tahoma"/>
      <charset val="134"/>
    </font>
    <font>
      <sz val="10"/>
      <color rgb="FF000000"/>
      <name val="MS Sans Serif"/>
      <charset val="0"/>
    </font>
    <font>
      <u/>
      <sz val="12"/>
      <color indexed="12"/>
      <name val="宋体"/>
      <charset val="134"/>
    </font>
    <font>
      <sz val="11"/>
      <name val=""/>
      <charset val="0"/>
    </font>
    <font>
      <u/>
      <sz val="11"/>
      <color indexed="12"/>
      <name val="宋体"/>
      <charset val="134"/>
    </font>
    <font>
      <b/>
      <sz val="12"/>
      <color indexed="52"/>
      <name val="宋体"/>
      <charset val="134"/>
    </font>
    <font>
      <sz val="10"/>
      <color indexed="8"/>
      <name val="Arial"/>
      <charset val="0"/>
    </font>
    <font>
      <sz val="10"/>
      <name val="Microsoft YaHei"/>
      <charset val="134"/>
    </font>
    <font>
      <sz val="10"/>
      <color rgb="FF000000"/>
      <name val="Arial"/>
      <charset val="0"/>
    </font>
    <font>
      <sz val="12"/>
      <color rgb="FF000000"/>
      <name val="新細明體"/>
      <charset val="134"/>
    </font>
    <font>
      <sz val="10"/>
      <color rgb="FF000000"/>
      <name val="Times New Roman"/>
      <charset val="0"/>
    </font>
    <font>
      <sz val="11"/>
      <color rgb="FF000000"/>
      <name val="宋体"/>
      <charset val="134"/>
    </font>
    <font>
      <sz val="12"/>
      <color indexed="8"/>
      <name val="宋体"/>
      <charset val="134"/>
    </font>
    <font>
      <sz val="11"/>
      <color rgb="FF800080"/>
      <name val="微软雅黑"/>
      <charset val="134"/>
    </font>
    <font>
      <b/>
      <sz val="11"/>
      <color rgb="FF800080"/>
      <name val="微软雅黑"/>
      <charset val="134"/>
    </font>
    <font>
      <sz val="11"/>
      <color rgb="FF000000"/>
      <name val="微软雅黑"/>
      <charset val="134"/>
    </font>
    <font>
      <b/>
      <sz val="11"/>
      <color rgb="FF7030A0"/>
      <name val="微软雅黑"/>
      <charset val="134"/>
    </font>
  </fonts>
  <fills count="51">
    <fill>
      <patternFill patternType="none"/>
    </fill>
    <fill>
      <patternFill patternType="gray125"/>
    </fill>
    <fill>
      <patternFill patternType="solid">
        <fgColor rgb="FFFFC000"/>
        <bgColor indexed="64"/>
      </patternFill>
    </fill>
    <fill>
      <patternFill patternType="solid">
        <fgColor theme="0" tint="-0.149998474074526"/>
        <bgColor indexed="64"/>
      </patternFill>
    </fill>
    <fill>
      <patternFill patternType="solid">
        <fgColor theme="9" tint="0.799981688894314"/>
        <bgColor indexed="64"/>
      </patternFill>
    </fill>
    <fill>
      <patternFill patternType="solid">
        <fgColor rgb="FFFDE9D9"/>
        <bgColor indexed="64"/>
      </patternFill>
    </fill>
    <fill>
      <patternFill patternType="solid">
        <fgColor rgb="FF92D050"/>
        <bgColor indexed="64"/>
      </patternFill>
    </fill>
    <fill>
      <patternFill patternType="solid">
        <fgColor theme="0"/>
        <bgColor indexed="64"/>
      </patternFill>
    </fill>
    <fill>
      <patternFill patternType="solid">
        <fgColor rgb="FFFFFF00"/>
        <bgColor indexed="64"/>
      </patternFill>
    </fill>
    <fill>
      <patternFill patternType="solid">
        <fgColor rgb="FF00B0F0"/>
        <bgColor indexed="64"/>
      </patternFill>
    </fill>
    <fill>
      <patternFill patternType="solid">
        <fgColor rgb="FF7030A0"/>
        <bgColor indexed="64"/>
      </patternFill>
    </fill>
    <fill>
      <patternFill patternType="solid">
        <fgColor rgb="FFB1A0C7"/>
        <bgColor indexed="64"/>
      </patternFill>
    </fill>
    <fill>
      <patternFill patternType="solid">
        <fgColor indexed="9"/>
        <bgColor indexed="64"/>
      </patternFill>
    </fill>
    <fill>
      <patternFill patternType="solid">
        <fgColor rgb="FF00B0F0"/>
        <bgColor theme="9" tint="-0.249977111117893"/>
      </patternFill>
    </fill>
    <fill>
      <patternFill patternType="solid">
        <fgColor rgb="FF1F4E79"/>
        <bgColor indexed="64"/>
      </patternFill>
    </fill>
    <fill>
      <patternFill patternType="solid">
        <fgColor rgb="FFDDEBF7"/>
        <bgColor indexed="64"/>
      </patternFill>
    </fill>
    <fill>
      <patternFill patternType="solid">
        <fgColor rgb="FFD9E1F2"/>
        <bgColor indexed="64"/>
      </patternFill>
    </fill>
    <fill>
      <patternFill patternType="solid">
        <fgColor theme="0" tint="-0.049989318521683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51170384838"/>
        <bgColor indexed="64"/>
      </patternFill>
    </fill>
    <fill>
      <patternFill patternType="solid">
        <fgColor theme="4" tint="0.599993896298105"/>
        <bgColor indexed="64"/>
      </patternFill>
    </fill>
    <fill>
      <patternFill patternType="solid">
        <fgColor theme="4" tint="0.399945066682943"/>
        <bgColor indexed="64"/>
      </patternFill>
    </fill>
    <fill>
      <patternFill patternType="solid">
        <fgColor theme="5"/>
        <bgColor indexed="64"/>
      </patternFill>
    </fill>
    <fill>
      <patternFill patternType="solid">
        <fgColor theme="5" tint="0.799951170384838"/>
        <bgColor indexed="64"/>
      </patternFill>
    </fill>
    <fill>
      <patternFill patternType="solid">
        <fgColor theme="5" tint="0.599993896298105"/>
        <bgColor indexed="64"/>
      </patternFill>
    </fill>
    <fill>
      <patternFill patternType="solid">
        <fgColor theme="5" tint="0.399945066682943"/>
        <bgColor indexed="64"/>
      </patternFill>
    </fill>
    <fill>
      <patternFill patternType="solid">
        <fgColor theme="6"/>
        <bgColor indexed="64"/>
      </patternFill>
    </fill>
    <fill>
      <patternFill patternType="solid">
        <fgColor theme="6" tint="0.799951170384838"/>
        <bgColor indexed="64"/>
      </patternFill>
    </fill>
    <fill>
      <patternFill patternType="solid">
        <fgColor theme="6" tint="0.599993896298105"/>
        <bgColor indexed="64"/>
      </patternFill>
    </fill>
    <fill>
      <patternFill patternType="solid">
        <fgColor theme="6" tint="0.399945066682943"/>
        <bgColor indexed="64"/>
      </patternFill>
    </fill>
    <fill>
      <patternFill patternType="solid">
        <fgColor theme="7"/>
        <bgColor indexed="64"/>
      </patternFill>
    </fill>
    <fill>
      <patternFill patternType="solid">
        <fgColor theme="7" tint="0.799951170384838"/>
        <bgColor indexed="64"/>
      </patternFill>
    </fill>
    <fill>
      <patternFill patternType="solid">
        <fgColor theme="7" tint="0.599993896298105"/>
        <bgColor indexed="64"/>
      </patternFill>
    </fill>
    <fill>
      <patternFill patternType="solid">
        <fgColor theme="7" tint="0.399945066682943"/>
        <bgColor indexed="64"/>
      </patternFill>
    </fill>
    <fill>
      <patternFill patternType="solid">
        <fgColor theme="8"/>
        <bgColor indexed="64"/>
      </patternFill>
    </fill>
    <fill>
      <patternFill patternType="solid">
        <fgColor theme="8" tint="0.799951170384838"/>
        <bgColor indexed="64"/>
      </patternFill>
    </fill>
    <fill>
      <patternFill patternType="solid">
        <fgColor theme="8" tint="0.599993896298105"/>
        <bgColor indexed="64"/>
      </patternFill>
    </fill>
    <fill>
      <patternFill patternType="solid">
        <fgColor theme="8" tint="0.399945066682943"/>
        <bgColor indexed="64"/>
      </patternFill>
    </fill>
    <fill>
      <patternFill patternType="solid">
        <fgColor theme="9"/>
        <bgColor indexed="64"/>
      </patternFill>
    </fill>
    <fill>
      <patternFill patternType="solid">
        <fgColor theme="9" tint="0.799951170384838"/>
        <bgColor indexed="64"/>
      </patternFill>
    </fill>
    <fill>
      <patternFill patternType="solid">
        <fgColor theme="9" tint="0.599993896298105"/>
        <bgColor indexed="64"/>
      </patternFill>
    </fill>
    <fill>
      <patternFill patternType="solid">
        <fgColor theme="9" tint="0.399945066682943"/>
        <bgColor indexed="64"/>
      </patternFill>
    </fill>
    <fill>
      <patternFill patternType="solid">
        <fgColor indexed="51"/>
        <bgColor indexed="64"/>
      </patternFill>
    </fill>
    <fill>
      <patternFill patternType="solid">
        <fgColor rgb="FFFFCC99"/>
        <bgColor rgb="FFFFFFFF"/>
      </patternFill>
    </fill>
  </fills>
  <borders count="88">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double">
        <color auto="1"/>
      </left>
      <right style="double">
        <color auto="1"/>
      </right>
      <top style="double">
        <color auto="1"/>
      </top>
      <bottom style="double">
        <color auto="1"/>
      </bottom>
      <diagonal/>
    </border>
    <border>
      <left style="thin">
        <color auto="1"/>
      </left>
      <right style="thin">
        <color auto="1"/>
      </right>
      <top/>
      <bottom style="thin">
        <color auto="1"/>
      </bottom>
      <diagonal/>
    </border>
    <border>
      <left style="hair">
        <color auto="1"/>
      </left>
      <right style="hair">
        <color auto="1"/>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thick">
        <color rgb="FF1B1B4C"/>
      </left>
      <right style="hair">
        <color auto="1"/>
      </right>
      <top style="hair">
        <color auto="1"/>
      </top>
      <bottom style="hair">
        <color auto="1"/>
      </bottom>
      <diagonal/>
    </border>
    <border>
      <left style="hair">
        <color auto="1"/>
      </left>
      <right style="thick">
        <color rgb="FF1B1B4C"/>
      </right>
      <top style="hair">
        <color auto="1"/>
      </top>
      <bottom style="hair">
        <color auto="1"/>
      </bottom>
      <diagonal/>
    </border>
    <border>
      <left style="thick">
        <color rgb="FF1B1B4C"/>
      </left>
      <right style="hair">
        <color auto="1"/>
      </right>
      <top/>
      <bottom style="hair">
        <color auto="1"/>
      </bottom>
      <diagonal/>
    </border>
    <border>
      <left style="hair">
        <color auto="1"/>
      </left>
      <right style="hair">
        <color auto="1"/>
      </right>
      <top/>
      <bottom style="hair">
        <color auto="1"/>
      </bottom>
      <diagonal/>
    </border>
    <border>
      <left style="hair">
        <color auto="1"/>
      </left>
      <right style="thick">
        <color rgb="FF1B1B4C"/>
      </right>
      <top/>
      <bottom style="hair">
        <color auto="1"/>
      </bottom>
      <diagonal/>
    </border>
    <border>
      <left style="thick">
        <color rgb="FF1B1B4C"/>
      </left>
      <right style="hair">
        <color auto="1"/>
      </right>
      <top style="hair">
        <color auto="1"/>
      </top>
      <bottom style="thick">
        <color rgb="FF1B1B4C"/>
      </bottom>
      <diagonal/>
    </border>
    <border>
      <left style="hair">
        <color auto="1"/>
      </left>
      <right style="hair">
        <color auto="1"/>
      </right>
      <top style="hair">
        <color auto="1"/>
      </top>
      <bottom style="thick">
        <color rgb="FF1B1B4C"/>
      </bottom>
      <diagonal/>
    </border>
    <border>
      <left style="hair">
        <color auto="1"/>
      </left>
      <right style="thick">
        <color rgb="FF1B1B4C"/>
      </right>
      <top style="hair">
        <color auto="1"/>
      </top>
      <bottom style="thick">
        <color rgb="FF1B1B4C"/>
      </bottom>
      <diagonal/>
    </border>
    <border>
      <left style="thin">
        <color auto="1"/>
      </left>
      <right style="thin">
        <color auto="1"/>
      </right>
      <top/>
      <bottom/>
      <diagonal/>
    </border>
    <border>
      <left/>
      <right/>
      <top/>
      <bottom style="mediumDashed">
        <color auto="1"/>
      </bottom>
      <diagonal/>
    </border>
    <border>
      <left style="double">
        <color auto="1"/>
      </left>
      <right style="double">
        <color auto="1"/>
      </right>
      <top/>
      <bottom style="double">
        <color auto="1"/>
      </bottom>
      <diagonal/>
    </border>
    <border>
      <left/>
      <right/>
      <top style="mediumDashed">
        <color auto="1"/>
      </top>
      <bottom style="mediumDashed">
        <color auto="1"/>
      </bottom>
      <diagonal/>
    </border>
    <border>
      <left style="thin">
        <color auto="1"/>
      </left>
      <right style="thin">
        <color auto="1"/>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style="thin">
        <color indexed="8"/>
      </top>
      <bottom style="thin">
        <color auto="1"/>
      </bottom>
      <diagonal/>
    </border>
    <border>
      <left/>
      <right/>
      <top style="thin">
        <color indexed="8"/>
      </top>
      <bottom style="thin">
        <color auto="1"/>
      </bottom>
      <diagonal/>
    </border>
    <border>
      <left/>
      <right style="thin">
        <color auto="1"/>
      </right>
      <top style="thin">
        <color indexed="8"/>
      </top>
      <bottom style="thin">
        <color auto="1"/>
      </bottom>
      <diagonal/>
    </border>
    <border>
      <left/>
      <right/>
      <top/>
      <bottom style="thin">
        <color auto="1"/>
      </bottom>
      <diagonal/>
    </border>
    <border>
      <left/>
      <right style="thin">
        <color auto="1"/>
      </right>
      <top/>
      <bottom style="thin">
        <color auto="1"/>
      </bottom>
      <diagonal/>
    </border>
    <border>
      <left/>
      <right/>
      <top/>
      <bottom style="dashed">
        <color auto="1"/>
      </bottom>
      <diagonal/>
    </border>
    <border>
      <left/>
      <right/>
      <top style="dashed">
        <color auto="1"/>
      </top>
      <bottom style="dashed">
        <color auto="1"/>
      </bottom>
      <diagonal/>
    </border>
    <border>
      <left style="thin">
        <color indexed="8"/>
      </left>
      <right style="thin">
        <color auto="1"/>
      </right>
      <top style="thin">
        <color indexed="8"/>
      </top>
      <bottom style="thin">
        <color indexed="8"/>
      </bottom>
      <diagonal/>
    </border>
    <border>
      <left style="thin">
        <color auto="1"/>
      </left>
      <right style="thin">
        <color indexed="8"/>
      </right>
      <top style="thin">
        <color indexed="8"/>
      </top>
      <bottom style="thin">
        <color indexed="8"/>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style="thin">
        <color indexed="8"/>
      </right>
      <top/>
      <bottom/>
      <diagonal/>
    </border>
    <border>
      <left style="thin">
        <color indexed="8"/>
      </left>
      <right style="thin">
        <color auto="1"/>
      </right>
      <top style="thin">
        <color auto="1"/>
      </top>
      <bottom style="thin">
        <color indexed="8"/>
      </bottom>
      <diagonal/>
    </border>
    <border>
      <left style="thin">
        <color auto="1"/>
      </left>
      <right style="thin">
        <color auto="1"/>
      </right>
      <top/>
      <bottom style="thin">
        <color indexed="8"/>
      </bottom>
      <diagonal/>
    </border>
    <border>
      <left style="thin">
        <color auto="1"/>
      </left>
      <right style="thin">
        <color indexed="8"/>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indexed="8"/>
      </bottom>
      <diagonal/>
    </border>
    <border>
      <left/>
      <right/>
      <top style="thin">
        <color auto="1"/>
      </top>
      <bottom style="thin">
        <color indexed="8"/>
      </bottom>
      <diagonal/>
    </border>
    <border>
      <left/>
      <right style="thin">
        <color auto="1"/>
      </right>
      <top style="thin">
        <color auto="1"/>
      </top>
      <bottom style="thin">
        <color indexed="8"/>
      </bottom>
      <diagonal/>
    </border>
    <border>
      <left style="thin">
        <color auto="1"/>
      </left>
      <right style="thin">
        <color indexed="8"/>
      </right>
      <top style="thin">
        <color auto="1"/>
      </top>
      <bottom style="thin">
        <color auto="1"/>
      </bottom>
      <diagonal/>
    </border>
    <border>
      <left style="thin">
        <color indexed="8"/>
      </left>
      <right style="thin">
        <color indexed="8"/>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auto="1"/>
      </bottom>
      <diagonal/>
    </border>
    <border>
      <left/>
      <right style="thin">
        <color auto="1"/>
      </right>
      <top/>
      <bottom/>
      <diagonal/>
    </border>
    <border>
      <left style="thin">
        <color auto="1"/>
      </left>
      <right/>
      <top/>
      <bottom/>
      <diagonal/>
    </border>
    <border>
      <left style="thin">
        <color auto="1"/>
      </left>
      <right/>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dashed">
        <color auto="1"/>
      </bottom>
      <diagonal/>
    </border>
    <border>
      <left style="thin">
        <color auto="1"/>
      </left>
      <right/>
      <top style="dashed">
        <color auto="1"/>
      </top>
      <bottom style="dashed">
        <color auto="1"/>
      </bottom>
      <diagonal/>
    </border>
    <border>
      <left style="thin">
        <color auto="1"/>
      </left>
      <right/>
      <top style="dashed">
        <color auto="1"/>
      </top>
      <bottom/>
      <diagonal/>
    </border>
    <border>
      <left/>
      <right/>
      <top style="dashed">
        <color auto="1"/>
      </top>
      <bottom/>
      <diagonal/>
    </border>
    <border>
      <left style="thin">
        <color auto="1"/>
      </left>
      <right style="thin">
        <color indexed="8"/>
      </right>
      <top style="thin">
        <color auto="1"/>
      </top>
      <bottom style="thin">
        <color indexed="8"/>
      </bottom>
      <diagonal/>
    </border>
    <border>
      <left style="medium">
        <color auto="1"/>
      </left>
      <right style="thin">
        <color auto="1"/>
      </right>
      <top style="thin">
        <color auto="1"/>
      </top>
      <bottom style="thin">
        <color auto="1"/>
      </bottom>
      <diagonal/>
    </border>
    <border>
      <left style="thin">
        <color indexed="8"/>
      </left>
      <right style="thin">
        <color auto="1"/>
      </right>
      <top/>
      <bottom/>
      <diagonal/>
    </border>
    <border>
      <left style="thin">
        <color indexed="8"/>
      </left>
      <right style="thin">
        <color auto="1"/>
      </right>
      <top/>
      <bottom style="thin">
        <color auto="1"/>
      </bottom>
      <diagonal/>
    </border>
    <border>
      <left/>
      <right style="thin">
        <color auto="1"/>
      </right>
      <top style="thin">
        <color auto="1"/>
      </top>
      <bottom/>
      <diagonal/>
    </border>
    <border>
      <left style="thin">
        <color auto="1"/>
      </left>
      <right/>
      <top/>
      <bottom style="thin">
        <color indexed="8"/>
      </bottom>
      <diagonal/>
    </border>
    <border>
      <left/>
      <right style="thin">
        <color auto="1"/>
      </right>
      <top style="thin">
        <color indexed="8"/>
      </top>
      <bottom/>
      <diagonal/>
    </border>
    <border>
      <left style="thin">
        <color indexed="8"/>
      </left>
      <right style="thin">
        <color indexed="8"/>
      </right>
      <top style="thin">
        <color indexed="8"/>
      </top>
      <bottom style="thin">
        <color indexed="8"/>
      </bottom>
      <diagonal/>
    </border>
    <border>
      <left style="thin">
        <color indexed="8"/>
      </left>
      <right style="thin">
        <color auto="1"/>
      </right>
      <top style="thin">
        <color indexed="8"/>
      </top>
      <bottom/>
      <diagonal/>
    </border>
    <border>
      <left style="thin">
        <color auto="1"/>
      </left>
      <right style="thin">
        <color auto="1"/>
      </right>
      <top style="thin">
        <color indexed="8"/>
      </top>
      <bottom/>
      <diagonal/>
    </border>
    <border>
      <left style="thin">
        <color auto="1"/>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auto="1"/>
      </top>
      <bottom style="thin">
        <color auto="1"/>
      </bottom>
      <diagonal/>
    </border>
    <border>
      <left style="thin">
        <color indexed="8"/>
      </left>
      <right/>
      <top/>
      <bottom/>
      <diagonal/>
    </border>
    <border>
      <left style="thin">
        <color indexed="8"/>
      </left>
      <right/>
      <top/>
      <bottom style="thin">
        <color auto="1"/>
      </bottom>
      <diagonal/>
    </border>
    <border>
      <left style="thin">
        <color auto="1"/>
      </left>
      <right/>
      <top style="thin">
        <color indexed="8"/>
      </top>
      <bottom style="thin">
        <color auto="1"/>
      </bottom>
      <diagonal/>
    </border>
    <border>
      <left/>
      <right/>
      <top/>
      <bottom style="thin">
        <color indexed="8"/>
      </bottom>
      <diagonal/>
    </border>
    <border>
      <left/>
      <right style="thin">
        <color auto="1"/>
      </right>
      <top/>
      <bottom style="thin">
        <color indexed="8"/>
      </bottom>
      <diagonal/>
    </border>
    <border>
      <left style="thin">
        <color auto="1"/>
      </left>
      <right style="thin">
        <color auto="1"/>
      </right>
      <top style="thin">
        <color auto="1"/>
      </top>
      <bottom style="thin">
        <color rgb="FFB4C6E7"/>
      </bottom>
      <diagonal/>
    </border>
    <border>
      <left style="thin">
        <color auto="1"/>
      </left>
      <right style="thin">
        <color auto="1"/>
      </right>
      <top style="thin">
        <color rgb="FFB4C6E7"/>
      </top>
      <bottom style="thin">
        <color auto="1"/>
      </bottom>
      <diagonal/>
    </border>
    <border>
      <left style="thin">
        <color rgb="FFB4C6E7"/>
      </left>
      <right style="thin">
        <color rgb="FFB4C6E7"/>
      </right>
      <top style="thin">
        <color rgb="FFB4C6E7"/>
      </top>
      <bottom style="thin">
        <color rgb="FFB4C6E7"/>
      </bottom>
      <diagonal/>
    </border>
    <border>
      <left/>
      <right/>
      <top style="thin">
        <color indexed="8"/>
      </top>
      <bottom style="thin">
        <color indexed="8"/>
      </bottom>
      <diagonal/>
    </border>
    <border>
      <left/>
      <right style="thin">
        <color auto="1"/>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s>
  <cellStyleXfs count="267">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52" fillId="0" borderId="0">
      <alignment vertical="center"/>
    </xf>
    <xf numFmtId="0" fontId="16" fillId="0" borderId="0">
      <alignment vertical="center"/>
    </xf>
    <xf numFmtId="0" fontId="0" fillId="18" borderId="79">
      <alignment vertical="center"/>
    </xf>
    <xf numFmtId="0" fontId="53" fillId="0" borderId="0">
      <alignment vertical="center"/>
    </xf>
    <xf numFmtId="0" fontId="54" fillId="0" borderId="0">
      <alignment vertical="center"/>
    </xf>
    <xf numFmtId="0" fontId="55" fillId="0" borderId="0">
      <alignment vertical="center"/>
    </xf>
    <xf numFmtId="0" fontId="56" fillId="0" borderId="80">
      <alignment vertical="center"/>
    </xf>
    <xf numFmtId="0" fontId="57" fillId="0" borderId="80">
      <alignment vertical="center"/>
    </xf>
    <xf numFmtId="0" fontId="58" fillId="0" borderId="81">
      <alignment vertical="center"/>
    </xf>
    <xf numFmtId="0" fontId="58" fillId="0" borderId="0">
      <alignment vertical="center"/>
    </xf>
    <xf numFmtId="0" fontId="59" fillId="19" borderId="82">
      <alignment vertical="center"/>
    </xf>
    <xf numFmtId="0" fontId="60" fillId="20" borderId="83">
      <alignment vertical="center"/>
    </xf>
    <xf numFmtId="0" fontId="61" fillId="20" borderId="82">
      <alignment vertical="center"/>
    </xf>
    <xf numFmtId="0" fontId="62" fillId="21" borderId="84">
      <alignment vertical="center"/>
    </xf>
    <xf numFmtId="0" fontId="63" fillId="0" borderId="85">
      <alignment vertical="center"/>
    </xf>
    <xf numFmtId="0" fontId="40" fillId="0" borderId="86">
      <alignment vertical="center"/>
    </xf>
    <xf numFmtId="0" fontId="64" fillId="22" borderId="0">
      <alignment vertical="center"/>
    </xf>
    <xf numFmtId="0" fontId="65" fillId="23" borderId="0">
      <alignment vertical="center"/>
    </xf>
    <xf numFmtId="0" fontId="66" fillId="24" borderId="0">
      <alignment vertical="center"/>
    </xf>
    <xf numFmtId="0" fontId="67" fillId="25" borderId="0">
      <alignment vertical="center"/>
    </xf>
    <xf numFmtId="0" fontId="0" fillId="26" borderId="0">
      <alignment vertical="center"/>
    </xf>
    <xf numFmtId="0" fontId="0" fillId="27" borderId="0">
      <alignment vertical="center"/>
    </xf>
    <xf numFmtId="0" fontId="67" fillId="28" borderId="0">
      <alignment vertical="center"/>
    </xf>
    <xf numFmtId="0" fontId="67" fillId="29" borderId="0">
      <alignment vertical="center"/>
    </xf>
    <xf numFmtId="0" fontId="0" fillId="30" borderId="0">
      <alignment vertical="center"/>
    </xf>
    <xf numFmtId="0" fontId="0" fillId="31" borderId="0">
      <alignment vertical="center"/>
    </xf>
    <xf numFmtId="0" fontId="67" fillId="32" borderId="0">
      <alignment vertical="center"/>
    </xf>
    <xf numFmtId="0" fontId="67" fillId="33" borderId="0">
      <alignment vertical="center"/>
    </xf>
    <xf numFmtId="0" fontId="0" fillId="34" borderId="0">
      <alignment vertical="center"/>
    </xf>
    <xf numFmtId="0" fontId="0" fillId="35" borderId="0">
      <alignment vertical="center"/>
    </xf>
    <xf numFmtId="0" fontId="67" fillId="36" borderId="0">
      <alignment vertical="center"/>
    </xf>
    <xf numFmtId="0" fontId="67" fillId="37" borderId="0">
      <alignment vertical="center"/>
    </xf>
    <xf numFmtId="0" fontId="0" fillId="38" borderId="0">
      <alignment vertical="center"/>
    </xf>
    <xf numFmtId="0" fontId="0" fillId="39" borderId="0">
      <alignment vertical="center"/>
    </xf>
    <xf numFmtId="0" fontId="67" fillId="40" borderId="0">
      <alignment vertical="center"/>
    </xf>
    <xf numFmtId="0" fontId="67" fillId="41" borderId="0">
      <alignment vertical="center"/>
    </xf>
    <xf numFmtId="0" fontId="0" fillId="42" borderId="0">
      <alignment vertical="center"/>
    </xf>
    <xf numFmtId="0" fontId="0" fillId="43" borderId="0">
      <alignment vertical="center"/>
    </xf>
    <xf numFmtId="0" fontId="67" fillId="44" borderId="0">
      <alignment vertical="center"/>
    </xf>
    <xf numFmtId="0" fontId="67" fillId="45" borderId="0">
      <alignment vertical="center"/>
    </xf>
    <xf numFmtId="0" fontId="0" fillId="46" borderId="0">
      <alignment vertical="center"/>
    </xf>
    <xf numFmtId="0" fontId="0" fillId="47" borderId="0">
      <alignment vertical="center"/>
    </xf>
    <xf numFmtId="0" fontId="67" fillId="48" borderId="0">
      <alignment vertical="center"/>
    </xf>
    <xf numFmtId="0" fontId="3" fillId="0" borderId="0"/>
    <xf numFmtId="0" fontId="19" fillId="0" borderId="0"/>
    <xf numFmtId="0" fontId="19" fillId="0" borderId="0"/>
    <xf numFmtId="176" fontId="68" fillId="0" borderId="0"/>
    <xf numFmtId="177" fontId="68" fillId="0" borderId="1">
      <alignment horizontal="center" vertical="center"/>
    </xf>
    <xf numFmtId="0" fontId="19" fillId="0" borderId="0"/>
    <xf numFmtId="0" fontId="19" fillId="0" borderId="0"/>
    <xf numFmtId="43" fontId="0" fillId="0" borderId="0">
      <alignment vertical="center"/>
    </xf>
    <xf numFmtId="43" fontId="69" fillId="0" borderId="0">
      <alignment vertical="center"/>
    </xf>
    <xf numFmtId="0" fontId="68" fillId="0" borderId="0"/>
    <xf numFmtId="0" fontId="0" fillId="0" borderId="0">
      <alignment vertical="center"/>
    </xf>
    <xf numFmtId="0" fontId="0" fillId="0" borderId="0"/>
    <xf numFmtId="0" fontId="70" fillId="0" borderId="0"/>
    <xf numFmtId="0" fontId="70" fillId="0" borderId="0"/>
    <xf numFmtId="178" fontId="19" fillId="0" borderId="0"/>
    <xf numFmtId="179" fontId="0" fillId="0" borderId="0">
      <alignment vertical="center"/>
    </xf>
    <xf numFmtId="0" fontId="0" fillId="0" borderId="0">
      <alignment vertical="center"/>
    </xf>
    <xf numFmtId="0" fontId="71" fillId="0" borderId="0"/>
    <xf numFmtId="180" fontId="19" fillId="0" borderId="0">
      <alignment vertical="center"/>
    </xf>
    <xf numFmtId="0" fontId="0" fillId="0" borderId="0">
      <alignment vertical="center"/>
    </xf>
    <xf numFmtId="0" fontId="19" fillId="0" borderId="0"/>
    <xf numFmtId="0" fontId="19" fillId="0" borderId="0">
      <alignment vertical="center"/>
    </xf>
    <xf numFmtId="0" fontId="0" fillId="0" borderId="0">
      <alignment vertical="center"/>
    </xf>
    <xf numFmtId="0" fontId="68" fillId="0" borderId="0"/>
    <xf numFmtId="181" fontId="19" fillId="0" borderId="0"/>
    <xf numFmtId="0" fontId="19" fillId="0" borderId="0"/>
    <xf numFmtId="0" fontId="0" fillId="0" borderId="0">
      <alignment vertical="center"/>
    </xf>
    <xf numFmtId="0" fontId="0" fillId="0" borderId="0">
      <alignment vertical="center"/>
    </xf>
    <xf numFmtId="0" fontId="19" fillId="0" borderId="0"/>
    <xf numFmtId="0" fontId="19" fillId="0" borderId="0"/>
    <xf numFmtId="180" fontId="0" fillId="0" borderId="0">
      <alignment vertical="center"/>
    </xf>
    <xf numFmtId="181" fontId="0" fillId="0" borderId="0"/>
    <xf numFmtId="0" fontId="71" fillId="0" borderId="0"/>
    <xf numFmtId="0" fontId="72" fillId="0" borderId="0"/>
    <xf numFmtId="0" fontId="19" fillId="0" borderId="0"/>
    <xf numFmtId="0" fontId="19" fillId="0" borderId="0"/>
    <xf numFmtId="0" fontId="19" fillId="0" borderId="0"/>
    <xf numFmtId="0" fontId="68" fillId="0" borderId="0"/>
    <xf numFmtId="0" fontId="0" fillId="0" borderId="0">
      <alignment vertical="center"/>
    </xf>
    <xf numFmtId="41" fontId="19" fillId="0" borderId="0">
      <alignment vertical="center"/>
    </xf>
    <xf numFmtId="0" fontId="19" fillId="0" borderId="0"/>
    <xf numFmtId="0" fontId="19" fillId="0" borderId="0"/>
    <xf numFmtId="0" fontId="19" fillId="0" borderId="0"/>
    <xf numFmtId="0" fontId="19" fillId="0" borderId="0">
      <alignment vertical="center"/>
    </xf>
    <xf numFmtId="0" fontId="19" fillId="0" borderId="0"/>
    <xf numFmtId="0" fontId="69" fillId="0" borderId="0"/>
    <xf numFmtId="0" fontId="73" fillId="0" borderId="0"/>
    <xf numFmtId="0" fontId="68" fillId="0" borderId="0"/>
    <xf numFmtId="0" fontId="19" fillId="0" borderId="0">
      <alignment vertical="center"/>
    </xf>
    <xf numFmtId="0" fontId="74" fillId="0" borderId="0">
      <alignment vertical="center"/>
    </xf>
    <xf numFmtId="0" fontId="0" fillId="0" borderId="0">
      <alignment vertical="center"/>
    </xf>
    <xf numFmtId="0" fontId="68" fillId="0" borderId="0">
      <alignment vertical="center"/>
    </xf>
    <xf numFmtId="0" fontId="75" fillId="0" borderId="0">
      <alignment vertical="center"/>
    </xf>
    <xf numFmtId="0" fontId="68" fillId="0" borderId="0"/>
    <xf numFmtId="0" fontId="19" fillId="0" borderId="0"/>
    <xf numFmtId="0" fontId="19" fillId="0" borderId="0"/>
    <xf numFmtId="0" fontId="69" fillId="0" borderId="0">
      <alignment vertical="center"/>
    </xf>
    <xf numFmtId="49" fontId="76" fillId="49" borderId="1">
      <alignment horizontal="center" vertical="center" wrapText="1"/>
    </xf>
    <xf numFmtId="0" fontId="0" fillId="0" borderId="0"/>
    <xf numFmtId="0" fontId="77" fillId="0" borderId="0">
      <alignment vertical="center"/>
    </xf>
    <xf numFmtId="0" fontId="19" fillId="0" borderId="0"/>
    <xf numFmtId="0" fontId="19" fillId="0" borderId="0">
      <alignment vertical="center"/>
    </xf>
    <xf numFmtId="0" fontId="0" fillId="0" borderId="0"/>
    <xf numFmtId="181" fontId="0" fillId="0" borderId="0">
      <alignment vertical="center"/>
    </xf>
    <xf numFmtId="0" fontId="69" fillId="0" borderId="0">
      <alignment vertical="center"/>
    </xf>
    <xf numFmtId="0" fontId="19" fillId="0" borderId="0"/>
    <xf numFmtId="0" fontId="19" fillId="0" borderId="0">
      <alignment vertical="center"/>
    </xf>
    <xf numFmtId="0" fontId="19" fillId="0" borderId="0">
      <alignment vertical="center"/>
    </xf>
    <xf numFmtId="182" fontId="19" fillId="0" borderId="0"/>
    <xf numFmtId="0" fontId="19" fillId="0" borderId="0"/>
    <xf numFmtId="0" fontId="19" fillId="0" borderId="0"/>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78" fillId="0" borderId="0"/>
    <xf numFmtId="0" fontId="7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xf numFmtId="0" fontId="19" fillId="0" borderId="0">
      <alignment vertical="center"/>
    </xf>
    <xf numFmtId="0" fontId="19" fillId="0" borderId="0"/>
    <xf numFmtId="0" fontId="69" fillId="0" borderId="0">
      <alignment vertical="center"/>
    </xf>
    <xf numFmtId="0" fontId="71" fillId="0" borderId="0"/>
    <xf numFmtId="0" fontId="0" fillId="0" borderId="0"/>
    <xf numFmtId="181" fontId="80" fillId="0" borderId="0"/>
    <xf numFmtId="181" fontId="0" fillId="0" borderId="0"/>
    <xf numFmtId="0" fontId="81" fillId="0" borderId="0">
      <alignment vertical="center"/>
    </xf>
    <xf numFmtId="182" fontId="0" fillId="0" borderId="0">
      <alignment vertical="center"/>
    </xf>
    <xf numFmtId="0" fontId="0" fillId="0" borderId="0">
      <alignment vertical="center"/>
    </xf>
    <xf numFmtId="0" fontId="0" fillId="0" borderId="0">
      <alignment vertical="center"/>
    </xf>
    <xf numFmtId="0" fontId="19" fillId="0" borderId="0"/>
    <xf numFmtId="0" fontId="19" fillId="0" borderId="0"/>
    <xf numFmtId="0" fontId="82" fillId="0" borderId="0">
      <alignment vertical="center"/>
    </xf>
    <xf numFmtId="0" fontId="19" fillId="0" borderId="0"/>
    <xf numFmtId="0" fontId="19" fillId="0" borderId="0"/>
    <xf numFmtId="0" fontId="19" fillId="0" borderId="0"/>
    <xf numFmtId="0" fontId="19" fillId="0" borderId="0"/>
    <xf numFmtId="183" fontId="68" fillId="0" borderId="0"/>
    <xf numFmtId="0" fontId="0" fillId="0" borderId="0"/>
    <xf numFmtId="0" fontId="0" fillId="0" borderId="0"/>
    <xf numFmtId="0" fontId="0" fillId="0" borderId="0"/>
    <xf numFmtId="0" fontId="78" fillId="0" borderId="0"/>
    <xf numFmtId="0" fontId="19" fillId="0" borderId="0"/>
    <xf numFmtId="0" fontId="19" fillId="0" borderId="0"/>
    <xf numFmtId="0" fontId="0" fillId="0" borderId="0">
      <alignment vertical="center"/>
    </xf>
    <xf numFmtId="0" fontId="0" fillId="0" borderId="0">
      <alignment vertical="center"/>
    </xf>
    <xf numFmtId="0" fontId="0" fillId="0" borderId="0">
      <alignment vertical="center"/>
    </xf>
    <xf numFmtId="0" fontId="69" fillId="0" borderId="0"/>
    <xf numFmtId="0" fontId="19" fillId="0" borderId="0"/>
    <xf numFmtId="0" fontId="19" fillId="0" borderId="0"/>
    <xf numFmtId="0" fontId="19" fillId="0" borderId="0"/>
    <xf numFmtId="0" fontId="19" fillId="0" borderId="0">
      <alignment vertical="center"/>
    </xf>
    <xf numFmtId="0" fontId="19" fillId="0" borderId="0">
      <alignment vertical="center"/>
    </xf>
    <xf numFmtId="0" fontId="19" fillId="0" borderId="0">
      <alignment vertical="center"/>
    </xf>
    <xf numFmtId="0" fontId="74" fillId="0" borderId="0"/>
    <xf numFmtId="0" fontId="83" fillId="0" borderId="0">
      <alignment vertical="center"/>
    </xf>
    <xf numFmtId="0" fontId="84" fillId="0" borderId="0">
      <alignment vertical="center"/>
    </xf>
    <xf numFmtId="0" fontId="71" fillId="0" borderId="0"/>
    <xf numFmtId="0" fontId="19" fillId="0" borderId="0">
      <alignment vertical="center"/>
    </xf>
    <xf numFmtId="0" fontId="72" fillId="0" borderId="0"/>
    <xf numFmtId="0" fontId="72" fillId="0" borderId="0"/>
    <xf numFmtId="0" fontId="19" fillId="0" borderId="0"/>
    <xf numFmtId="0" fontId="82" fillId="0" borderId="0"/>
    <xf numFmtId="0" fontId="72" fillId="0" borderId="0"/>
    <xf numFmtId="0" fontId="85" fillId="0" borderId="0">
      <alignment vertical="top"/>
      <protection locked="0"/>
    </xf>
    <xf numFmtId="0" fontId="85" fillId="0" borderId="0">
      <alignment vertical="top"/>
      <protection locked="0"/>
    </xf>
    <xf numFmtId="0" fontId="85" fillId="0" borderId="0">
      <alignment vertical="top"/>
      <protection locked="0"/>
    </xf>
    <xf numFmtId="0" fontId="19" fillId="0" borderId="0">
      <alignment vertical="top"/>
      <protection locked="0"/>
    </xf>
    <xf numFmtId="180" fontId="86" fillId="0" borderId="0">
      <alignment vertical="center"/>
    </xf>
    <xf numFmtId="0" fontId="87" fillId="0" borderId="0">
      <alignment vertical="top"/>
      <protection locked="0"/>
    </xf>
    <xf numFmtId="0" fontId="88" fillId="12" borderId="87"/>
    <xf numFmtId="0" fontId="19" fillId="0" borderId="0">
      <alignment vertical="center"/>
    </xf>
    <xf numFmtId="0" fontId="19" fillId="0" borderId="0"/>
    <xf numFmtId="43" fontId="68" fillId="0" borderId="0"/>
    <xf numFmtId="184" fontId="78" fillId="0" borderId="0"/>
    <xf numFmtId="0" fontId="70" fillId="0" borderId="0"/>
    <xf numFmtId="0" fontId="86" fillId="0" borderId="0"/>
    <xf numFmtId="0" fontId="68" fillId="0" borderId="0"/>
    <xf numFmtId="0" fontId="71" fillId="0" borderId="0"/>
    <xf numFmtId="0" fontId="73" fillId="0" borderId="0"/>
    <xf numFmtId="0" fontId="69" fillId="0" borderId="0">
      <alignment vertical="center"/>
    </xf>
    <xf numFmtId="0" fontId="19" fillId="0" borderId="0">
      <alignment vertical="center"/>
    </xf>
    <xf numFmtId="0" fontId="69" fillId="0" borderId="0">
      <alignment vertical="center"/>
    </xf>
    <xf numFmtId="0" fontId="0" fillId="0" borderId="0"/>
    <xf numFmtId="0" fontId="19" fillId="0" borderId="0"/>
    <xf numFmtId="180" fontId="0" fillId="0" borderId="0">
      <alignment vertical="center"/>
    </xf>
    <xf numFmtId="0" fontId="89" fillId="0" borderId="0"/>
    <xf numFmtId="0" fontId="81" fillId="0" borderId="0">
      <alignment vertical="center"/>
    </xf>
    <xf numFmtId="0" fontId="90" fillId="0" borderId="0"/>
    <xf numFmtId="0" fontId="0" fillId="0" borderId="0">
      <alignment vertical="center"/>
    </xf>
    <xf numFmtId="0" fontId="0" fillId="0" borderId="0">
      <alignment vertical="center"/>
    </xf>
    <xf numFmtId="0" fontId="19" fillId="0" borderId="0"/>
    <xf numFmtId="0" fontId="19" fillId="0" borderId="0"/>
    <xf numFmtId="0" fontId="91" fillId="0" borderId="0">
      <alignment vertical="center"/>
    </xf>
    <xf numFmtId="0" fontId="91" fillId="0" borderId="0">
      <alignment vertical="center"/>
    </xf>
    <xf numFmtId="0" fontId="92" fillId="0" borderId="0">
      <alignment vertical="center"/>
    </xf>
    <xf numFmtId="0" fontId="91" fillId="0" borderId="0">
      <alignment vertical="center"/>
    </xf>
    <xf numFmtId="0" fontId="91" fillId="0" borderId="0">
      <alignment vertical="center"/>
    </xf>
    <xf numFmtId="0" fontId="93" fillId="0" borderId="0"/>
    <xf numFmtId="0" fontId="0" fillId="0" borderId="0">
      <alignment vertical="center"/>
    </xf>
    <xf numFmtId="0" fontId="19" fillId="0" borderId="0"/>
    <xf numFmtId="0" fontId="94" fillId="50" borderId="0"/>
    <xf numFmtId="181" fontId="0" fillId="0" borderId="0">
      <alignment vertical="center"/>
    </xf>
    <xf numFmtId="181" fontId="0" fillId="0" borderId="0"/>
    <xf numFmtId="183" fontId="69"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86" fillId="0" borderId="0"/>
    <xf numFmtId="0" fontId="0" fillId="0" borderId="0">
      <alignment vertical="center"/>
    </xf>
    <xf numFmtId="0" fontId="0" fillId="0" borderId="0">
      <alignment vertical="center"/>
    </xf>
    <xf numFmtId="181" fontId="78" fillId="0" borderId="0"/>
    <xf numFmtId="43" fontId="19" fillId="0" borderId="0">
      <alignment vertical="center"/>
    </xf>
    <xf numFmtId="0" fontId="86" fillId="0" borderId="0"/>
    <xf numFmtId="181" fontId="0" fillId="0" borderId="0"/>
    <xf numFmtId="181" fontId="19" fillId="0" borderId="0">
      <alignment vertical="center"/>
    </xf>
    <xf numFmtId="181" fontId="19" fillId="0" borderId="0">
      <alignment vertical="center"/>
    </xf>
    <xf numFmtId="181" fontId="74" fillId="0" borderId="0"/>
    <xf numFmtId="181" fontId="70" fillId="0" borderId="0"/>
    <xf numFmtId="181" fontId="19" fillId="0" borderId="0">
      <alignment vertical="center"/>
    </xf>
    <xf numFmtId="181" fontId="19" fillId="0" borderId="0"/>
    <xf numFmtId="181" fontId="93" fillId="0" borderId="0"/>
    <xf numFmtId="180" fontId="86" fillId="0" borderId="0">
      <alignment vertical="center"/>
    </xf>
    <xf numFmtId="0" fontId="19" fillId="0" borderId="0"/>
    <xf numFmtId="0" fontId="19" fillId="0" borderId="0">
      <alignment vertical="center"/>
    </xf>
    <xf numFmtId="0" fontId="0" fillId="0" borderId="0">
      <alignment vertical="center"/>
    </xf>
    <xf numFmtId="183" fontId="0" fillId="0" borderId="0">
      <alignment vertical="center"/>
    </xf>
    <xf numFmtId="0" fontId="0" fillId="0" borderId="0">
      <alignment vertical="center"/>
    </xf>
    <xf numFmtId="0" fontId="69" fillId="0" borderId="0">
      <alignment vertical="center"/>
    </xf>
    <xf numFmtId="181" fontId="0" fillId="0" borderId="0">
      <alignment vertical="center"/>
    </xf>
    <xf numFmtId="43" fontId="19" fillId="0" borderId="0">
      <alignment vertical="center"/>
    </xf>
    <xf numFmtId="185" fontId="81" fillId="0" borderId="0">
      <alignment vertical="center"/>
    </xf>
    <xf numFmtId="181" fontId="68" fillId="0" borderId="0"/>
    <xf numFmtId="181" fontId="19" fillId="0" borderId="0">
      <alignment vertical="center"/>
    </xf>
    <xf numFmtId="181" fontId="86" fillId="0" borderId="0"/>
    <xf numFmtId="0" fontId="0" fillId="0" borderId="0">
      <alignment vertical="center"/>
    </xf>
    <xf numFmtId="180" fontId="19" fillId="0" borderId="0"/>
    <xf numFmtId="0" fontId="69" fillId="0" borderId="0">
      <alignment vertical="center"/>
    </xf>
    <xf numFmtId="0" fontId="0" fillId="0" borderId="0">
      <alignment vertical="center"/>
    </xf>
    <xf numFmtId="0" fontId="69" fillId="0" borderId="0">
      <alignment vertical="center"/>
    </xf>
    <xf numFmtId="181" fontId="19" fillId="0" borderId="0"/>
    <xf numFmtId="181" fontId="19" fillId="0" borderId="0"/>
    <xf numFmtId="181" fontId="70" fillId="0" borderId="0">
      <alignment vertical="center"/>
    </xf>
    <xf numFmtId="0" fontId="19" fillId="0" borderId="0"/>
    <xf numFmtId="181" fontId="68" fillId="0" borderId="0"/>
    <xf numFmtId="0" fontId="19" fillId="0" borderId="0">
      <alignment vertical="center"/>
    </xf>
    <xf numFmtId="181" fontId="69" fillId="0" borderId="0">
      <alignment vertical="center"/>
    </xf>
    <xf numFmtId="0" fontId="19" fillId="0" borderId="0">
      <alignment vertical="center"/>
    </xf>
    <xf numFmtId="0" fontId="95" fillId="0" borderId="0">
      <alignment vertical="center"/>
    </xf>
    <xf numFmtId="0" fontId="81" fillId="0" borderId="0"/>
    <xf numFmtId="44" fontId="0" fillId="0" borderId="0">
      <alignment vertical="center"/>
    </xf>
    <xf numFmtId="0" fontId="69" fillId="0" borderId="0">
      <alignment vertical="center"/>
    </xf>
    <xf numFmtId="0" fontId="69" fillId="0" borderId="0">
      <alignment vertical="center"/>
    </xf>
  </cellStyleXfs>
  <cellXfs count="446">
    <xf numFmtId="0" fontId="0" fillId="0" borderId="0" xfId="0" applyAlignment="1">
      <alignment vertical="center"/>
    </xf>
    <xf numFmtId="0" fontId="1" fillId="0" borderId="0" xfId="0" applyFont="1" applyAlignment="1">
      <alignment vertical="center"/>
    </xf>
    <xf numFmtId="0" fontId="2" fillId="0" borderId="1" xfId="0" applyFont="1" applyBorder="1" applyAlignment="1">
      <alignment horizontal="center" vertical="center"/>
    </xf>
    <xf numFmtId="0" fontId="0" fillId="0" borderId="2" xfId="0" applyBorder="1" applyAlignment="1"/>
    <xf numFmtId="0" fontId="0" fillId="0" borderId="3" xfId="0" applyBorder="1" applyAlignment="1"/>
    <xf numFmtId="0" fontId="3" fillId="2" borderId="4" xfId="6" applyFont="1" applyFill="1" applyBorder="1" applyAlignment="1" applyProtection="1">
      <alignment horizontal="center" vertical="center" wrapText="1"/>
      <protection locked="0"/>
    </xf>
    <xf numFmtId="0" fontId="4" fillId="3" borderId="1" xfId="0" applyFont="1" applyFill="1" applyBorder="1" applyAlignment="1">
      <alignment horizontal="center" vertical="center"/>
    </xf>
    <xf numFmtId="0" fontId="1" fillId="4" borderId="1" xfId="0" applyFont="1" applyFill="1" applyBorder="1" applyAlignment="1">
      <alignment horizontal="left" vertical="center" wrapText="1"/>
    </xf>
    <xf numFmtId="0" fontId="0" fillId="0" borderId="5" xfId="0" applyBorder="1" applyAlignment="1"/>
    <xf numFmtId="0" fontId="1" fillId="5" borderId="1" xfId="0" applyFont="1" applyFill="1" applyBorder="1" applyAlignment="1">
      <alignment horizontal="left" vertical="center" wrapText="1"/>
    </xf>
    <xf numFmtId="0" fontId="5" fillId="0" borderId="0" xfId="0" applyFont="1" applyAlignment="1">
      <alignment vertical="center"/>
    </xf>
    <xf numFmtId="0" fontId="6" fillId="0" borderId="0" xfId="0" applyFont="1" applyAlignment="1">
      <alignment horizontal="center" vertical="center"/>
    </xf>
    <xf numFmtId="0" fontId="7" fillId="6" borderId="1" xfId="0" applyFont="1" applyFill="1" applyBorder="1" applyAlignment="1">
      <alignment horizontal="center" vertical="center"/>
    </xf>
    <xf numFmtId="0" fontId="6" fillId="0" borderId="1" xfId="0" applyFont="1" applyBorder="1" applyAlignment="1">
      <alignment horizontal="center" vertical="center"/>
    </xf>
    <xf numFmtId="0" fontId="7" fillId="0" borderId="0" xfId="0" applyFont="1" applyAlignment="1">
      <alignment vertical="center"/>
    </xf>
    <xf numFmtId="0" fontId="8" fillId="6" borderId="6" xfId="0" applyFont="1" applyFill="1" applyBorder="1" applyAlignment="1">
      <alignment horizontal="center" vertical="center" wrapText="1"/>
    </xf>
    <xf numFmtId="0" fontId="0" fillId="0" borderId="7" xfId="0" applyBorder="1" applyAlignment="1"/>
    <xf numFmtId="0" fontId="0" fillId="0" borderId="8" xfId="0" applyBorder="1" applyAlignment="1"/>
    <xf numFmtId="0" fontId="6" fillId="7" borderId="9" xfId="0" applyFont="1" applyFill="1" applyBorder="1" applyAlignment="1">
      <alignment horizontal="center" vertical="center" wrapText="1"/>
    </xf>
    <xf numFmtId="0" fontId="6" fillId="7" borderId="6" xfId="0" applyFont="1" applyFill="1" applyBorder="1" applyAlignment="1">
      <alignment horizontal="center" vertical="center" wrapText="1"/>
    </xf>
    <xf numFmtId="0" fontId="6" fillId="7" borderId="10" xfId="0" applyFont="1" applyFill="1" applyBorder="1" applyAlignment="1">
      <alignment horizontal="center" vertical="center" wrapText="1"/>
    </xf>
    <xf numFmtId="0" fontId="0" fillId="0" borderId="11" xfId="0" applyBorder="1" applyAlignment="1"/>
    <xf numFmtId="0" fontId="0" fillId="0" borderId="12" xfId="0" applyBorder="1" applyAlignment="1"/>
    <xf numFmtId="0" fontId="0" fillId="0" borderId="13" xfId="0" applyBorder="1" applyAlignment="1"/>
    <xf numFmtId="0" fontId="6" fillId="0" borderId="9" xfId="0" applyFont="1" applyBorder="1" applyAlignment="1">
      <alignment horizontal="center" vertical="center" wrapText="1"/>
    </xf>
    <xf numFmtId="0" fontId="6" fillId="0" borderId="6" xfId="0" applyFont="1" applyBorder="1" applyAlignment="1">
      <alignment horizontal="center" vertical="center" wrapText="1"/>
    </xf>
    <xf numFmtId="10" fontId="6" fillId="0" borderId="6" xfId="0" applyNumberFormat="1" applyFont="1" applyBorder="1" applyAlignment="1">
      <alignment horizontal="center" vertical="center" wrapText="1"/>
    </xf>
    <xf numFmtId="0" fontId="6" fillId="0" borderId="10" xfId="0" applyFont="1" applyBorder="1" applyAlignment="1">
      <alignment vertical="center"/>
    </xf>
    <xf numFmtId="0" fontId="6" fillId="0" borderId="10" xfId="0" applyFont="1" applyBorder="1" applyAlignment="1">
      <alignment vertical="center" wrapText="1"/>
    </xf>
    <xf numFmtId="49" fontId="6" fillId="0" borderId="10" xfId="0" applyNumberFormat="1" applyFont="1" applyBorder="1" applyAlignment="1">
      <alignment horizontal="left" vertical="center"/>
    </xf>
    <xf numFmtId="0" fontId="6" fillId="0" borderId="10" xfId="0" applyFont="1" applyBorder="1" applyAlignment="1">
      <alignment horizontal="left" vertical="center" wrapText="1"/>
    </xf>
    <xf numFmtId="0" fontId="6" fillId="0" borderId="6" xfId="0" applyFont="1" applyBorder="1" applyAlignment="1">
      <alignment horizontal="center" vertical="center"/>
    </xf>
    <xf numFmtId="0" fontId="6" fillId="0" borderId="9" xfId="0" applyFont="1" applyBorder="1" applyAlignment="1">
      <alignment horizontal="center" vertical="center"/>
    </xf>
    <xf numFmtId="10" fontId="6" fillId="0" borderId="6" xfId="0" applyNumberFormat="1" applyFont="1" applyBorder="1" applyAlignment="1">
      <alignment horizontal="center" vertical="center"/>
    </xf>
    <xf numFmtId="15" fontId="6" fillId="0" borderId="6" xfId="0" applyNumberFormat="1" applyFont="1" applyBorder="1" applyAlignment="1">
      <alignment horizontal="center" vertical="center"/>
    </xf>
    <xf numFmtId="9" fontId="6" fillId="0" borderId="6" xfId="0" applyNumberFormat="1" applyFont="1" applyBorder="1" applyAlignment="1">
      <alignment horizontal="center" vertical="center" wrapText="1"/>
    </xf>
    <xf numFmtId="0" fontId="6" fillId="0" borderId="14"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16" xfId="0" applyFont="1" applyBorder="1" applyAlignment="1">
      <alignment vertical="center" wrapText="1"/>
    </xf>
    <xf numFmtId="0" fontId="6" fillId="0" borderId="0" xfId="0" applyFont="1" applyAlignment="1">
      <alignment vertical="center"/>
    </xf>
    <xf numFmtId="0" fontId="9" fillId="0" borderId="0" xfId="0" applyFont="1" applyAlignment="1">
      <alignment vertical="center"/>
    </xf>
    <xf numFmtId="49" fontId="10" fillId="0" borderId="0" xfId="0" applyNumberFormat="1" applyFont="1" applyAlignment="1">
      <alignment vertical="center"/>
    </xf>
    <xf numFmtId="49" fontId="11" fillId="0" borderId="1" xfId="0" applyNumberFormat="1" applyFont="1" applyBorder="1" applyAlignment="1">
      <alignment horizontal="center" vertical="center" wrapText="1"/>
    </xf>
    <xf numFmtId="49" fontId="3" fillId="6" borderId="1" xfId="0" applyNumberFormat="1" applyFont="1" applyFill="1" applyBorder="1" applyAlignment="1">
      <alignment horizontal="center" vertical="center" wrapText="1"/>
    </xf>
    <xf numFmtId="49" fontId="3" fillId="0" borderId="1" xfId="0" applyNumberFormat="1" applyFont="1" applyBorder="1" applyAlignment="1">
      <alignment horizontal="center" vertical="center" wrapText="1"/>
    </xf>
    <xf numFmtId="0" fontId="0" fillId="0" borderId="17" xfId="0" applyBorder="1" applyAlignment="1"/>
    <xf numFmtId="49" fontId="3" fillId="0" borderId="1" xfId="141" applyNumberFormat="1" applyFont="1" applyBorder="1" applyAlignment="1">
      <alignment horizontal="center" vertical="center" wrapText="1"/>
    </xf>
    <xf numFmtId="49" fontId="3" fillId="0" borderId="1" xfId="55" applyNumberFormat="1" applyFont="1" applyBorder="1" applyAlignment="1">
      <alignment horizontal="center" vertical="center" wrapText="1"/>
    </xf>
    <xf numFmtId="49" fontId="3" fillId="0" borderId="1" xfId="0" applyNumberFormat="1" applyFont="1" applyBorder="1" applyAlignment="1">
      <alignment horizontal="center" vertical="center"/>
    </xf>
    <xf numFmtId="49" fontId="3" fillId="0" borderId="1" xfId="254" applyNumberFormat="1" applyFont="1" applyBorder="1" applyAlignment="1">
      <alignment horizontal="center" vertical="center" wrapText="1"/>
    </xf>
    <xf numFmtId="0" fontId="3" fillId="0" borderId="1" xfId="0" applyFont="1" applyBorder="1" applyAlignment="1">
      <alignment horizontal="center" vertical="center"/>
    </xf>
    <xf numFmtId="49" fontId="3" fillId="0" borderId="1" xfId="256" applyNumberFormat="1" applyFont="1" applyBorder="1" applyAlignment="1">
      <alignment horizontal="center" vertical="center" wrapText="1"/>
    </xf>
    <xf numFmtId="49" fontId="3" fillId="0" borderId="1" xfId="162" applyNumberFormat="1" applyFont="1" applyBorder="1" applyAlignment="1">
      <alignment horizontal="center" vertical="center" wrapText="1"/>
    </xf>
    <xf numFmtId="49" fontId="3" fillId="0" borderId="1" xfId="257" applyNumberFormat="1" applyFont="1" applyBorder="1" applyAlignment="1">
      <alignment horizontal="center" vertical="center" wrapText="1"/>
    </xf>
    <xf numFmtId="49" fontId="3" fillId="0" borderId="1" xfId="255" applyNumberFormat="1" applyFont="1" applyBorder="1" applyAlignment="1">
      <alignment horizontal="center" vertical="center" wrapText="1"/>
    </xf>
    <xf numFmtId="49" fontId="3" fillId="0" borderId="1" xfId="258" applyNumberFormat="1" applyFont="1" applyBorder="1" applyAlignment="1">
      <alignment horizontal="center" vertical="center" wrapText="1"/>
    </xf>
    <xf numFmtId="49" fontId="3" fillId="0" borderId="1" xfId="153" applyNumberFormat="1" applyFont="1" applyBorder="1" applyAlignment="1">
      <alignment horizontal="center" vertical="center" wrapText="1"/>
    </xf>
    <xf numFmtId="49" fontId="3" fillId="0" borderId="1" xfId="158" applyNumberFormat="1" applyFont="1" applyBorder="1" applyAlignment="1">
      <alignment horizontal="center" vertical="center" wrapText="1"/>
    </xf>
    <xf numFmtId="49" fontId="3" fillId="0" borderId="1" xfId="0" applyNumberFormat="1" applyFont="1" applyBorder="1" applyAlignment="1" applyProtection="1">
      <alignment horizontal="center" vertical="center" wrapText="1"/>
      <protection locked="0"/>
    </xf>
    <xf numFmtId="1" fontId="3" fillId="0" borderId="1" xfId="0" applyNumberFormat="1" applyFont="1" applyBorder="1" applyAlignment="1">
      <alignment horizontal="center" vertical="center"/>
    </xf>
    <xf numFmtId="49" fontId="3" fillId="0" borderId="1" xfId="141" applyNumberFormat="1" applyFont="1" applyBorder="1" applyAlignment="1">
      <alignment horizontal="center" vertical="center"/>
    </xf>
    <xf numFmtId="0" fontId="3" fillId="0" borderId="1" xfId="55" applyFont="1" applyBorder="1" applyAlignment="1">
      <alignment horizontal="center" vertical="center"/>
    </xf>
    <xf numFmtId="49" fontId="3" fillId="0" borderId="1" xfId="259" applyNumberFormat="1" applyFont="1" applyBorder="1" applyAlignment="1">
      <alignment horizontal="center" vertical="center" wrapText="1"/>
    </xf>
    <xf numFmtId="49" fontId="3" fillId="0" borderId="1" xfId="156" applyNumberFormat="1" applyFont="1" applyBorder="1" applyAlignment="1" applyProtection="1">
      <alignment horizontal="center" wrapText="1"/>
      <protection locked="0"/>
    </xf>
    <xf numFmtId="49" fontId="3" fillId="0" borderId="1" xfId="156" applyNumberFormat="1" applyFont="1" applyBorder="1" applyAlignment="1" applyProtection="1">
      <alignment horizontal="center" vertical="center" wrapText="1"/>
      <protection locked="0"/>
    </xf>
    <xf numFmtId="49" fontId="3" fillId="0" borderId="1" xfId="261" applyNumberFormat="1" applyFont="1" applyBorder="1" applyAlignment="1">
      <alignment horizontal="center" vertical="center" wrapText="1"/>
    </xf>
    <xf numFmtId="49" fontId="3" fillId="0" borderId="1" xfId="260" applyNumberFormat="1" applyFont="1" applyBorder="1" applyAlignment="1">
      <alignment horizontal="center" vertical="center" wrapText="1"/>
    </xf>
    <xf numFmtId="49" fontId="3" fillId="0" borderId="1" xfId="262" applyNumberFormat="1" applyFont="1" applyBorder="1" applyAlignment="1">
      <alignment horizontal="center" vertical="center" wrapText="1"/>
    </xf>
    <xf numFmtId="49" fontId="3" fillId="0" borderId="1" xfId="263" applyNumberFormat="1" applyFont="1" applyBorder="1" applyAlignment="1">
      <alignment horizontal="center" vertical="center" wrapText="1"/>
    </xf>
    <xf numFmtId="49" fontId="3" fillId="0" borderId="1" xfId="0" applyNumberFormat="1" applyFont="1" applyBorder="1" applyAlignment="1">
      <alignment horizontal="center" wrapText="1"/>
    </xf>
    <xf numFmtId="49" fontId="3" fillId="0" borderId="1" xfId="163" applyNumberFormat="1" applyFont="1" applyBorder="1" applyAlignment="1">
      <alignment horizontal="center" vertical="center" wrapText="1"/>
    </xf>
    <xf numFmtId="0" fontId="0" fillId="0" borderId="0" xfId="0" applyAlignment="1"/>
    <xf numFmtId="0" fontId="12" fillId="0" borderId="0" xfId="0" applyFont="1" applyAlignment="1">
      <alignment horizontal="left" vertical="center"/>
    </xf>
    <xf numFmtId="0" fontId="13" fillId="2" borderId="4" xfId="6" applyFont="1" applyFill="1" applyBorder="1" applyAlignment="1" applyProtection="1">
      <alignment horizontal="center" vertical="center" wrapText="1"/>
      <protection locked="0"/>
    </xf>
    <xf numFmtId="0" fontId="14" fillId="0" borderId="18" xfId="0" applyFont="1" applyBorder="1" applyAlignment="1">
      <alignment horizontal="left" vertical="center"/>
    </xf>
    <xf numFmtId="0" fontId="0" fillId="0" borderId="19" xfId="0" applyBorder="1" applyAlignment="1" applyProtection="1">
      <protection locked="0"/>
    </xf>
    <xf numFmtId="0" fontId="14" fillId="0" borderId="20" xfId="0" applyFont="1" applyBorder="1" applyAlignment="1">
      <alignment horizontal="left" vertical="center" wrapText="1"/>
    </xf>
    <xf numFmtId="0" fontId="15" fillId="8" borderId="20" xfId="0" applyFont="1" applyFill="1" applyBorder="1" applyAlignment="1">
      <alignment horizontal="left" vertical="center"/>
    </xf>
    <xf numFmtId="0" fontId="14" fillId="0" borderId="20" xfId="0" applyFont="1" applyBorder="1" applyAlignment="1">
      <alignment horizontal="left" vertical="center"/>
    </xf>
    <xf numFmtId="0" fontId="1" fillId="0" borderId="20" xfId="0" applyFont="1" applyBorder="1" applyAlignment="1">
      <alignment horizontal="left" vertical="center"/>
    </xf>
    <xf numFmtId="0" fontId="4" fillId="0" borderId="20" xfId="0" applyFont="1" applyBorder="1" applyAlignment="1">
      <alignment horizontal="left" vertical="center"/>
    </xf>
    <xf numFmtId="0" fontId="16" fillId="0" borderId="0" xfId="6" applyFont="1" applyAlignment="1">
      <alignment vertical="center"/>
    </xf>
    <xf numFmtId="0" fontId="17" fillId="0" borderId="0" xfId="0" applyFont="1" applyAlignment="1">
      <alignment horizontal="center" vertical="center" wrapText="1"/>
    </xf>
    <xf numFmtId="183" fontId="18" fillId="0" borderId="0" xfId="0" applyNumberFormat="1" applyFont="1" applyAlignment="1">
      <alignment vertical="center"/>
    </xf>
    <xf numFmtId="0" fontId="3" fillId="7" borderId="0" xfId="0" applyFont="1" applyFill="1" applyAlignment="1"/>
    <xf numFmtId="0" fontId="3" fillId="7" borderId="0" xfId="0" applyFont="1" applyFill="1" applyAlignment="1">
      <alignment horizontal="center" vertical="center"/>
    </xf>
    <xf numFmtId="0" fontId="3" fillId="0" borderId="0" xfId="0" applyFont="1" applyAlignment="1">
      <alignment horizontal="center" vertical="center"/>
    </xf>
    <xf numFmtId="0" fontId="19" fillId="0" borderId="0" xfId="0" applyFont="1" applyAlignment="1">
      <alignment vertical="center"/>
    </xf>
    <xf numFmtId="0" fontId="20" fillId="0" borderId="0" xfId="0" applyFont="1" applyAlignment="1">
      <alignment vertical="center"/>
    </xf>
    <xf numFmtId="186" fontId="3" fillId="0" borderId="0" xfId="0" applyNumberFormat="1" applyFont="1" applyAlignment="1"/>
    <xf numFmtId="0" fontId="21" fillId="0" borderId="0" xfId="249" applyFont="1" applyAlignment="1">
      <alignment horizontal="center" vertical="center"/>
    </xf>
    <xf numFmtId="0" fontId="3" fillId="2" borderId="4" xfId="6" applyFont="1" applyFill="1" applyBorder="1" applyAlignment="1">
      <alignment horizontal="center" vertical="center" wrapText="1"/>
    </xf>
    <xf numFmtId="183" fontId="18" fillId="9" borderId="0" xfId="0" applyNumberFormat="1" applyFont="1" applyFill="1" applyAlignment="1">
      <alignment vertical="center"/>
    </xf>
    <xf numFmtId="0" fontId="22" fillId="9" borderId="0" xfId="249" applyFont="1" applyFill="1" applyAlignment="1">
      <alignment horizontal="center" vertical="center"/>
    </xf>
    <xf numFmtId="0" fontId="21" fillId="9" borderId="0" xfId="249" applyFont="1" applyFill="1" applyAlignment="1">
      <alignment horizontal="center" vertical="center"/>
    </xf>
    <xf numFmtId="0" fontId="3" fillId="9" borderId="0" xfId="0" applyFont="1" applyFill="1" applyAlignment="1"/>
    <xf numFmtId="0" fontId="23" fillId="10" borderId="21" xfId="0" applyFont="1" applyFill="1" applyBorder="1" applyAlignment="1">
      <alignment horizontal="center" vertical="center" wrapText="1"/>
    </xf>
    <xf numFmtId="0" fontId="3" fillId="9" borderId="21" xfId="0" applyFont="1" applyFill="1" applyBorder="1" applyAlignment="1"/>
    <xf numFmtId="0" fontId="3" fillId="0" borderId="0" xfId="0" applyFont="1" applyAlignment="1"/>
    <xf numFmtId="0" fontId="3" fillId="9" borderId="0" xfId="0" applyFont="1" applyFill="1" applyAlignment="1">
      <alignment horizontal="center" vertical="center"/>
    </xf>
    <xf numFmtId="187" fontId="22" fillId="0" borderId="1" xfId="0" applyNumberFormat="1" applyFont="1" applyBorder="1" applyAlignment="1">
      <alignment horizontal="center" vertical="center"/>
    </xf>
    <xf numFmtId="187" fontId="3" fillId="0" borderId="1" xfId="0" applyNumberFormat="1" applyFont="1" applyBorder="1" applyAlignment="1">
      <alignment horizontal="left" vertical="center" wrapText="1"/>
    </xf>
    <xf numFmtId="187" fontId="3" fillId="0" borderId="1" xfId="0" applyNumberFormat="1" applyFont="1" applyBorder="1" applyAlignment="1">
      <alignment horizontal="center" vertical="center" wrapText="1"/>
    </xf>
    <xf numFmtId="187" fontId="22" fillId="0" borderId="5" xfId="0" applyNumberFormat="1" applyFont="1" applyBorder="1" applyAlignment="1">
      <alignment horizontal="center" vertical="center"/>
    </xf>
    <xf numFmtId="0" fontId="22" fillId="0" borderId="22" xfId="0" applyFont="1" applyBorder="1" applyAlignment="1">
      <alignment horizontal="center" vertical="center" wrapText="1"/>
    </xf>
    <xf numFmtId="0" fontId="21" fillId="9" borderId="0" xfId="249" applyFont="1" applyFill="1" applyAlignment="1">
      <alignment horizontal="left" vertical="center"/>
    </xf>
    <xf numFmtId="0" fontId="22" fillId="0" borderId="17" xfId="0" applyFont="1" applyBorder="1" applyAlignment="1">
      <alignment horizontal="center" vertical="center" wrapText="1"/>
    </xf>
    <xf numFmtId="0" fontId="22" fillId="0" borderId="1" xfId="0" applyFont="1" applyBorder="1" applyAlignment="1">
      <alignment horizontal="center" vertical="center"/>
    </xf>
    <xf numFmtId="0" fontId="22" fillId="0" borderId="22" xfId="0" applyFont="1" applyBorder="1" applyAlignment="1">
      <alignment horizontal="center" vertical="center"/>
    </xf>
    <xf numFmtId="0" fontId="22" fillId="9" borderId="0" xfId="249" applyFont="1" applyFill="1" applyAlignment="1">
      <alignment vertical="center"/>
    </xf>
    <xf numFmtId="0" fontId="22" fillId="0" borderId="1" xfId="0" applyFont="1" applyBorder="1" applyAlignment="1">
      <alignment horizontal="center" vertical="center" wrapText="1"/>
    </xf>
    <xf numFmtId="188" fontId="3" fillId="0" borderId="1" xfId="0" applyNumberFormat="1" applyFont="1" applyBorder="1" applyAlignment="1">
      <alignment horizontal="center" vertical="center"/>
    </xf>
    <xf numFmtId="0" fontId="15" fillId="7" borderId="0" xfId="0" applyFont="1" applyFill="1" applyAlignment="1">
      <alignment horizontal="center" vertical="center" wrapText="1"/>
    </xf>
    <xf numFmtId="0" fontId="22" fillId="8" borderId="23" xfId="0" applyFont="1" applyFill="1" applyBorder="1" applyAlignment="1">
      <alignment horizontal="left" vertical="center" wrapText="1"/>
    </xf>
    <xf numFmtId="0" fontId="0" fillId="0" borderId="24" xfId="0" applyBorder="1" applyAlignment="1"/>
    <xf numFmtId="0" fontId="0" fillId="0" borderId="25" xfId="0" applyBorder="1" applyAlignment="1"/>
    <xf numFmtId="0" fontId="22" fillId="8" borderId="5" xfId="0" applyFont="1" applyFill="1" applyBorder="1" applyAlignment="1">
      <alignment horizontal="left" vertical="center" wrapText="1"/>
    </xf>
    <xf numFmtId="0" fontId="0" fillId="0" borderId="26" xfId="0" applyBorder="1" applyAlignment="1"/>
    <xf numFmtId="0" fontId="0" fillId="0" borderId="27" xfId="0" applyBorder="1" applyAlignment="1"/>
    <xf numFmtId="0" fontId="22" fillId="0" borderId="1" xfId="239" applyFont="1" applyBorder="1" applyAlignment="1">
      <alignment horizontal="left" vertical="center" wrapText="1"/>
    </xf>
    <xf numFmtId="0" fontId="22" fillId="0" borderId="1" xfId="0" applyFont="1" applyBorder="1" applyAlignment="1">
      <alignment horizontal="left" vertical="center" wrapText="1"/>
    </xf>
    <xf numFmtId="0" fontId="22" fillId="8" borderId="1" xfId="0" applyFont="1" applyFill="1" applyBorder="1" applyAlignment="1">
      <alignment horizontal="left" vertical="center" wrapText="1"/>
    </xf>
    <xf numFmtId="0" fontId="22" fillId="0" borderId="28" xfId="0" applyFont="1" applyBorder="1" applyAlignment="1">
      <alignment horizontal="left" vertical="center" wrapText="1"/>
    </xf>
    <xf numFmtId="0" fontId="0" fillId="0" borderId="28" xfId="0" applyBorder="1" applyAlignment="1"/>
    <xf numFmtId="0" fontId="15" fillId="3" borderId="29" xfId="0" applyFont="1" applyFill="1" applyBorder="1" applyAlignment="1">
      <alignment horizontal="left" vertical="center" wrapText="1"/>
    </xf>
    <xf numFmtId="0" fontId="0" fillId="0" borderId="29" xfId="0" applyBorder="1" applyAlignment="1"/>
    <xf numFmtId="0" fontId="22" fillId="0" borderId="29" xfId="0" applyFont="1" applyBorder="1" applyAlignment="1">
      <alignment horizontal="left" vertical="center" wrapText="1"/>
    </xf>
    <xf numFmtId="0" fontId="15" fillId="0" borderId="29" xfId="0" applyFont="1" applyBorder="1" applyAlignment="1">
      <alignment horizontal="left" vertical="center" wrapText="1"/>
    </xf>
    <xf numFmtId="0" fontId="22" fillId="11" borderId="5" xfId="0" applyFont="1" applyFill="1" applyBorder="1" applyAlignment="1">
      <alignment horizontal="center" vertical="center" wrapText="1"/>
    </xf>
    <xf numFmtId="0" fontId="10" fillId="0" borderId="0" xfId="0" applyFont="1" applyAlignment="1">
      <alignment horizontal="left" vertical="center"/>
    </xf>
    <xf numFmtId="0" fontId="10" fillId="0" borderId="0" xfId="0" applyFont="1" applyAlignment="1">
      <alignment vertical="center"/>
    </xf>
    <xf numFmtId="183" fontId="24" fillId="0" borderId="0" xfId="0" applyNumberFormat="1" applyFont="1" applyAlignment="1">
      <alignment vertical="center"/>
    </xf>
    <xf numFmtId="189" fontId="1" fillId="0" borderId="0" xfId="0" applyNumberFormat="1" applyFont="1" applyAlignment="1">
      <alignment vertical="center"/>
    </xf>
    <xf numFmtId="0" fontId="10" fillId="0" borderId="0" xfId="0" applyFont="1" applyAlignment="1">
      <alignment horizontal="left" vertical="center" wrapText="1"/>
    </xf>
    <xf numFmtId="0" fontId="21" fillId="0" borderId="0" xfId="0" applyFont="1" applyAlignment="1">
      <alignment horizontal="left" vertical="center"/>
    </xf>
    <xf numFmtId="0" fontId="10" fillId="9" borderId="0" xfId="0" applyFont="1" applyFill="1" applyAlignment="1">
      <alignment horizontal="center" vertical="center"/>
    </xf>
    <xf numFmtId="0" fontId="21" fillId="9" borderId="0" xfId="0" applyFont="1" applyFill="1" applyAlignment="1">
      <alignment horizontal="center" vertical="center"/>
    </xf>
    <xf numFmtId="0" fontId="25" fillId="9" borderId="0" xfId="0" applyFont="1" applyFill="1" applyAlignment="1">
      <alignment horizontal="center" vertical="center"/>
    </xf>
    <xf numFmtId="0" fontId="23" fillId="10" borderId="30" xfId="153" applyFont="1" applyFill="1" applyBorder="1" applyAlignment="1">
      <alignment horizontal="center" vertical="center"/>
    </xf>
    <xf numFmtId="0" fontId="23" fillId="10" borderId="21" xfId="153" applyFont="1" applyFill="1" applyBorder="1" applyAlignment="1">
      <alignment horizontal="center" vertical="center"/>
    </xf>
    <xf numFmtId="0" fontId="23" fillId="10" borderId="31" xfId="153" applyFont="1" applyFill="1" applyBorder="1" applyAlignment="1">
      <alignment horizontal="center" vertical="center"/>
    </xf>
    <xf numFmtId="0" fontId="3" fillId="0" borderId="32" xfId="0" applyFont="1" applyBorder="1" applyAlignment="1">
      <alignment horizontal="center" vertical="center" wrapText="1"/>
    </xf>
    <xf numFmtId="188" fontId="3" fillId="0" borderId="1" xfId="0" applyNumberFormat="1" applyFont="1" applyFill="1" applyBorder="1" applyAlignment="1">
      <alignment horizontal="center" vertical="center" wrapText="1"/>
    </xf>
    <xf numFmtId="188" fontId="3" fillId="0" borderId="21" xfId="0" applyNumberFormat="1" applyFont="1" applyBorder="1" applyAlignment="1">
      <alignment horizontal="center" vertical="center" wrapText="1"/>
    </xf>
    <xf numFmtId="190" fontId="3" fillId="0" borderId="33" xfId="153" applyNumberFormat="1" applyFont="1" applyBorder="1" applyAlignment="1">
      <alignment horizontal="left" vertical="center" wrapText="1"/>
    </xf>
    <xf numFmtId="0" fontId="3" fillId="0" borderId="34" xfId="0" applyFont="1" applyBorder="1" applyAlignment="1">
      <alignment horizontal="center" vertical="center" wrapText="1"/>
    </xf>
    <xf numFmtId="0" fontId="0" fillId="0" borderId="35" xfId="0" applyBorder="1" applyAlignment="1"/>
    <xf numFmtId="0" fontId="6" fillId="0" borderId="36" xfId="0" applyFont="1" applyBorder="1" applyAlignment="1">
      <alignment horizontal="center" vertical="center" wrapText="1"/>
    </xf>
    <xf numFmtId="0" fontId="0" fillId="0" borderId="37" xfId="0" applyBorder="1" applyAlignment="1"/>
    <xf numFmtId="0" fontId="0" fillId="0" borderId="38" xfId="0" applyBorder="1" applyAlignment="1"/>
    <xf numFmtId="0" fontId="0" fillId="9" borderId="0" xfId="0" applyFill="1" applyAlignment="1">
      <alignment vertical="center"/>
    </xf>
    <xf numFmtId="0" fontId="26" fillId="4" borderId="39" xfId="132" applyFont="1" applyFill="1" applyBorder="1" applyAlignment="1">
      <alignment horizontal="center" vertical="center" wrapText="1"/>
    </xf>
    <xf numFmtId="0" fontId="0" fillId="7" borderId="0" xfId="0" applyFill="1" applyAlignment="1">
      <alignment vertical="center"/>
    </xf>
    <xf numFmtId="189" fontId="6" fillId="0" borderId="0" xfId="0" applyNumberFormat="1" applyFont="1" applyAlignment="1">
      <alignment horizontal="center" vertical="center" wrapText="1"/>
    </xf>
    <xf numFmtId="0" fontId="22" fillId="0" borderId="23" xfId="0" applyFont="1" applyBorder="1" applyAlignment="1">
      <alignment horizontal="left" vertical="center" wrapText="1"/>
    </xf>
    <xf numFmtId="0" fontId="22" fillId="0" borderId="40" xfId="0" applyFont="1" applyBorder="1" applyAlignment="1">
      <alignment horizontal="left" vertical="center" wrapText="1"/>
    </xf>
    <xf numFmtId="0" fontId="0" fillId="0" borderId="41" xfId="0" applyBorder="1" applyAlignment="1"/>
    <xf numFmtId="0" fontId="0" fillId="0" borderId="42" xfId="0" applyBorder="1" applyAlignment="1"/>
    <xf numFmtId="0" fontId="26" fillId="0" borderId="0" xfId="0" applyFont="1" applyAlignment="1">
      <alignment horizontal="left" vertical="center" wrapText="1"/>
    </xf>
    <xf numFmtId="0" fontId="3" fillId="0" borderId="29" xfId="0" applyFont="1" applyBorder="1" applyAlignment="1">
      <alignment horizontal="left" vertical="center" wrapText="1"/>
    </xf>
    <xf numFmtId="0" fontId="3" fillId="8" borderId="29" xfId="0" applyFont="1" applyFill="1" applyBorder="1" applyAlignment="1">
      <alignment horizontal="left" vertical="center" wrapText="1"/>
    </xf>
    <xf numFmtId="0" fontId="27" fillId="10" borderId="0" xfId="0" applyFont="1" applyFill="1" applyAlignment="1">
      <alignment horizontal="left" vertical="center"/>
    </xf>
    <xf numFmtId="186" fontId="3" fillId="0" borderId="0" xfId="0" applyNumberFormat="1" applyFont="1" applyAlignment="1" applyProtection="1">
      <protection locked="0"/>
    </xf>
    <xf numFmtId="0" fontId="21" fillId="0" borderId="0" xfId="0" applyFont="1" applyAlignment="1">
      <alignment horizontal="center" vertical="center"/>
    </xf>
    <xf numFmtId="0" fontId="10" fillId="9" borderId="0" xfId="0" applyFont="1" applyFill="1" applyAlignment="1">
      <alignment horizontal="left" vertical="center"/>
    </xf>
    <xf numFmtId="0" fontId="21" fillId="9" borderId="26" xfId="0" applyFont="1" applyFill="1" applyBorder="1" applyAlignment="1">
      <alignment horizontal="center" vertical="center"/>
    </xf>
    <xf numFmtId="0" fontId="23" fillId="10" borderId="34" xfId="0" applyFont="1" applyFill="1" applyBorder="1" applyAlignment="1">
      <alignment horizontal="center" vertical="center" wrapText="1"/>
    </xf>
    <xf numFmtId="0" fontId="23" fillId="10" borderId="1" xfId="0" applyFont="1" applyFill="1" applyBorder="1" applyAlignment="1">
      <alignment horizontal="center" vertical="center" wrapText="1"/>
    </xf>
    <xf numFmtId="0" fontId="23" fillId="10" borderId="43" xfId="0" applyFont="1" applyFill="1" applyBorder="1" applyAlignment="1">
      <alignment horizontal="center" vertical="center" wrapText="1"/>
    </xf>
    <xf numFmtId="0" fontId="23" fillId="10" borderId="44" xfId="0" applyFont="1" applyFill="1" applyBorder="1" applyAlignment="1">
      <alignment horizontal="center" vertical="center" wrapText="1"/>
    </xf>
    <xf numFmtId="0" fontId="22" fillId="0" borderId="34" xfId="0" applyFont="1" applyBorder="1" applyAlignment="1">
      <alignment horizontal="center" vertical="center" wrapText="1"/>
    </xf>
    <xf numFmtId="188" fontId="3" fillId="0" borderId="44" xfId="0" applyNumberFormat="1" applyFont="1" applyBorder="1" applyAlignment="1">
      <alignment horizontal="center" vertical="center" wrapText="1"/>
    </xf>
    <xf numFmtId="0" fontId="3" fillId="0" borderId="44" xfId="6" applyFont="1" applyBorder="1" applyAlignment="1">
      <alignment horizontal="left" vertical="center" wrapText="1"/>
    </xf>
    <xf numFmtId="0" fontId="0" fillId="0" borderId="45" xfId="0" applyBorder="1" applyAlignment="1"/>
    <xf numFmtId="0" fontId="21" fillId="0" borderId="34" xfId="0" applyFont="1" applyBorder="1" applyAlignment="1">
      <alignment horizontal="center" vertical="center" wrapText="1"/>
    </xf>
    <xf numFmtId="188" fontId="3" fillId="0" borderId="1" xfId="0" applyNumberFormat="1" applyFont="1" applyBorder="1" applyAlignment="1">
      <alignment horizontal="center" vertical="center" wrapText="1"/>
    </xf>
    <xf numFmtId="188" fontId="6" fillId="0" borderId="1" xfId="0" applyNumberFormat="1" applyFont="1" applyBorder="1" applyAlignment="1">
      <alignment horizontal="center" vertical="center"/>
    </xf>
    <xf numFmtId="188" fontId="3" fillId="0" borderId="43" xfId="0" applyNumberFormat="1" applyFont="1" applyBorder="1" applyAlignment="1">
      <alignment horizontal="center" vertical="center" wrapText="1"/>
    </xf>
    <xf numFmtId="0" fontId="0" fillId="0" borderId="46" xfId="0" applyBorder="1" applyAlignment="1"/>
    <xf numFmtId="0" fontId="22" fillId="0" borderId="34" xfId="0" applyFont="1" applyBorder="1" applyAlignment="1">
      <alignment horizontal="left" vertical="center" wrapText="1"/>
    </xf>
    <xf numFmtId="189" fontId="28" fillId="0" borderId="36" xfId="0" applyNumberFormat="1" applyFont="1" applyBorder="1" applyAlignment="1">
      <alignment horizontal="left" vertical="center" wrapText="1"/>
    </xf>
    <xf numFmtId="0" fontId="29" fillId="10" borderId="0" xfId="0" applyFont="1" applyFill="1" applyAlignment="1">
      <alignment horizontal="left" vertical="center"/>
    </xf>
    <xf numFmtId="0" fontId="19" fillId="0" borderId="0" xfId="0" applyFont="1" applyAlignment="1" applyProtection="1">
      <alignment vertical="center"/>
      <protection locked="0"/>
    </xf>
    <xf numFmtId="0" fontId="26" fillId="0" borderId="29" xfId="0" applyFont="1" applyBorder="1" applyAlignment="1">
      <alignment horizontal="left" vertical="center" wrapText="1"/>
    </xf>
    <xf numFmtId="0" fontId="3" fillId="0" borderId="29" xfId="0" applyFont="1" applyBorder="1" applyAlignment="1">
      <alignment vertical="center" wrapText="1"/>
    </xf>
    <xf numFmtId="0" fontId="10" fillId="0" borderId="0" xfId="0" applyFont="1" applyAlignment="1" applyProtection="1">
      <alignment horizontal="left" vertical="center"/>
      <protection locked="0"/>
    </xf>
    <xf numFmtId="0" fontId="30" fillId="0" borderId="29" xfId="0" applyFont="1" applyBorder="1" applyAlignment="1">
      <alignment horizontal="left" vertical="center" wrapText="1"/>
    </xf>
    <xf numFmtId="0" fontId="3" fillId="0" borderId="29" xfId="0" applyFont="1" applyBorder="1" applyAlignment="1">
      <alignment horizontal="left" vertical="center"/>
    </xf>
    <xf numFmtId="0" fontId="0" fillId="0" borderId="0" xfId="0" applyAlignment="1" applyProtection="1">
      <alignment vertical="center"/>
      <protection locked="0"/>
    </xf>
    <xf numFmtId="0" fontId="31" fillId="0" borderId="0" xfId="0" applyFont="1" applyAlignment="1">
      <alignment vertical="center" wrapText="1"/>
    </xf>
    <xf numFmtId="0" fontId="21" fillId="0" borderId="0" xfId="156" applyFont="1" applyAlignment="1">
      <alignment horizontal="left" vertical="center" wrapText="1"/>
    </xf>
    <xf numFmtId="183" fontId="18" fillId="9" borderId="0" xfId="0" applyNumberFormat="1" applyFont="1" applyFill="1" applyAlignment="1">
      <alignment horizontal="center" vertical="center"/>
    </xf>
    <xf numFmtId="0" fontId="23" fillId="10" borderId="23" xfId="0" applyFont="1" applyFill="1" applyBorder="1" applyAlignment="1">
      <alignment horizontal="center" vertical="center"/>
    </xf>
    <xf numFmtId="0" fontId="23" fillId="10" borderId="23" xfId="0" applyFont="1" applyFill="1" applyBorder="1" applyAlignment="1">
      <alignment horizontal="center" vertical="center" wrapText="1"/>
    </xf>
    <xf numFmtId="183" fontId="32" fillId="0" borderId="1" xfId="0" applyNumberFormat="1" applyFont="1" applyBorder="1" applyAlignment="1">
      <alignment horizontal="center" vertical="center" wrapText="1"/>
    </xf>
    <xf numFmtId="0" fontId="3" fillId="0" borderId="1" xfId="0" applyFont="1" applyBorder="1" applyAlignment="1" applyProtection="1">
      <alignment horizontal="center" vertical="center" wrapText="1"/>
      <protection locked="0"/>
    </xf>
    <xf numFmtId="188" fontId="3" fillId="8" borderId="1" xfId="0" applyNumberFormat="1" applyFont="1" applyFill="1" applyBorder="1" applyAlignment="1">
      <alignment horizontal="center" vertical="center"/>
    </xf>
    <xf numFmtId="0" fontId="3" fillId="0" borderId="1" xfId="0" applyFont="1" applyBorder="1" applyAlignment="1">
      <alignment horizontal="center" vertical="center" wrapText="1"/>
    </xf>
    <xf numFmtId="0" fontId="3" fillId="0" borderId="1" xfId="156" applyFont="1" applyBorder="1" applyAlignment="1">
      <alignment horizontal="left" vertical="center" wrapText="1"/>
    </xf>
    <xf numFmtId="0" fontId="3" fillId="0" borderId="22" xfId="0" applyFont="1" applyBorder="1" applyAlignment="1" applyProtection="1">
      <alignment horizontal="center" vertical="center" wrapText="1"/>
      <protection locked="0"/>
    </xf>
    <xf numFmtId="0" fontId="3" fillId="0" borderId="22" xfId="0" applyFont="1" applyBorder="1" applyAlignment="1">
      <alignment horizontal="center" vertical="center" wrapText="1"/>
    </xf>
    <xf numFmtId="183" fontId="32" fillId="0" borderId="17" xfId="0" applyNumberFormat="1" applyFont="1" applyBorder="1" applyAlignment="1">
      <alignment horizontal="center" vertical="center" wrapText="1"/>
    </xf>
    <xf numFmtId="0" fontId="3" fillId="0" borderId="17" xfId="0" applyFont="1" applyBorder="1" applyAlignment="1" applyProtection="1">
      <alignment horizontal="center" vertical="center" wrapText="1"/>
      <protection locked="0"/>
    </xf>
    <xf numFmtId="0" fontId="3" fillId="0" borderId="17" xfId="0" applyFont="1" applyBorder="1" applyAlignment="1">
      <alignment horizontal="center" vertical="center" wrapText="1"/>
    </xf>
    <xf numFmtId="0" fontId="26" fillId="0" borderId="23" xfId="0" applyFont="1" applyBorder="1" applyAlignment="1" applyProtection="1">
      <alignment horizontal="left" vertical="center" wrapText="1"/>
      <protection locked="0"/>
    </xf>
    <xf numFmtId="0" fontId="33" fillId="0" borderId="24" xfId="0" applyFont="1" applyBorder="1" applyAlignment="1" applyProtection="1">
      <protection locked="0"/>
    </xf>
    <xf numFmtId="0" fontId="33" fillId="0" borderId="25" xfId="0" applyFont="1" applyBorder="1" applyAlignment="1" applyProtection="1">
      <protection locked="0"/>
    </xf>
    <xf numFmtId="0" fontId="15" fillId="8" borderId="5" xfId="0" applyFont="1" applyFill="1" applyBorder="1" applyAlignment="1" applyProtection="1">
      <alignment horizontal="left" vertical="center" wrapText="1"/>
      <protection locked="0"/>
    </xf>
    <xf numFmtId="0" fontId="0" fillId="0" borderId="0" xfId="0" applyAlignment="1" applyProtection="1">
      <protection locked="0"/>
    </xf>
    <xf numFmtId="0" fontId="0" fillId="0" borderId="47" xfId="0" applyBorder="1" applyAlignment="1" applyProtection="1">
      <protection locked="0"/>
    </xf>
    <xf numFmtId="0" fontId="13" fillId="0" borderId="1" xfId="0" applyFont="1" applyBorder="1" applyAlignment="1">
      <alignment horizontal="left" vertical="center" wrapText="1"/>
    </xf>
    <xf numFmtId="0" fontId="0" fillId="0" borderId="2" xfId="0" applyFont="1" applyBorder="1" applyAlignment="1"/>
    <xf numFmtId="0" fontId="0" fillId="0" borderId="3" xfId="0" applyFont="1" applyBorder="1" applyAlignment="1"/>
    <xf numFmtId="0" fontId="0" fillId="0" borderId="48" xfId="0" applyBorder="1" applyAlignment="1" applyProtection="1">
      <protection locked="0"/>
    </xf>
    <xf numFmtId="0" fontId="13" fillId="0" borderId="5" xfId="0" applyFont="1" applyBorder="1" applyAlignment="1">
      <alignment horizontal="left" vertical="center" wrapText="1"/>
    </xf>
    <xf numFmtId="0" fontId="0" fillId="0" borderId="26" xfId="0" applyFont="1" applyBorder="1" applyAlignment="1"/>
    <xf numFmtId="0" fontId="0" fillId="0" borderId="27" xfId="0" applyFont="1" applyBorder="1" applyAlignment="1"/>
    <xf numFmtId="0" fontId="0" fillId="0" borderId="49" xfId="0" applyBorder="1" applyAlignment="1" applyProtection="1">
      <protection locked="0"/>
    </xf>
    <xf numFmtId="0" fontId="0" fillId="0" borderId="26" xfId="0" applyBorder="1" applyAlignment="1" applyProtection="1">
      <protection locked="0"/>
    </xf>
    <xf numFmtId="0" fontId="0" fillId="0" borderId="27" xfId="0" applyBorder="1" applyAlignment="1" applyProtection="1">
      <protection locked="0"/>
    </xf>
    <xf numFmtId="0" fontId="22" fillId="0" borderId="50" xfId="0" applyFont="1" applyBorder="1" applyAlignment="1">
      <alignment horizontal="left" vertical="center" wrapText="1"/>
    </xf>
    <xf numFmtId="0" fontId="0" fillId="0" borderId="51" xfId="0" applyBorder="1" applyAlignment="1"/>
    <xf numFmtId="0" fontId="13" fillId="0" borderId="52" xfId="239" applyFont="1" applyBorder="1" applyAlignment="1">
      <alignment horizontal="left" vertical="center" wrapText="1"/>
    </xf>
    <xf numFmtId="0" fontId="13" fillId="0" borderId="53" xfId="239" applyFont="1" applyBorder="1" applyAlignment="1">
      <alignment horizontal="left" vertical="center" wrapText="1"/>
    </xf>
    <xf numFmtId="0" fontId="32" fillId="0" borderId="53" xfId="0" applyFont="1" applyBorder="1" applyAlignment="1">
      <alignment horizontal="left" vertical="center" wrapText="1"/>
    </xf>
    <xf numFmtId="0" fontId="22" fillId="8" borderId="53" xfId="239" applyFont="1" applyFill="1" applyBorder="1" applyAlignment="1">
      <alignment horizontal="left" vertical="center" wrapText="1"/>
    </xf>
    <xf numFmtId="0" fontId="13" fillId="0" borderId="54" xfId="239" applyFont="1" applyBorder="1" applyAlignment="1">
      <alignment horizontal="left" vertical="center" wrapText="1"/>
    </xf>
    <xf numFmtId="0" fontId="0" fillId="0" borderId="55" xfId="0" applyBorder="1" applyAlignment="1"/>
    <xf numFmtId="0" fontId="26" fillId="11" borderId="40" xfId="0" applyFont="1" applyFill="1" applyBorder="1" applyAlignment="1">
      <alignment horizontal="left" vertical="center"/>
    </xf>
    <xf numFmtId="0" fontId="1" fillId="0" borderId="0" xfId="0" applyFont="1" applyAlignment="1">
      <alignment horizontal="center" vertical="center"/>
    </xf>
    <xf numFmtId="0" fontId="1" fillId="9" borderId="0" xfId="0" applyFont="1" applyFill="1" applyAlignment="1">
      <alignment horizontal="center" vertical="center"/>
    </xf>
    <xf numFmtId="0" fontId="6" fillId="9" borderId="0" xfId="0" applyFont="1" applyFill="1" applyAlignment="1">
      <alignment vertical="center"/>
    </xf>
    <xf numFmtId="0" fontId="34" fillId="10" borderId="1" xfId="0" applyFont="1" applyFill="1" applyBorder="1" applyAlignment="1">
      <alignment horizontal="center" vertical="center" wrapText="1"/>
    </xf>
    <xf numFmtId="0" fontId="34" fillId="10" borderId="39" xfId="0" applyFont="1" applyFill="1" applyBorder="1" applyAlignment="1">
      <alignment horizontal="center" vertical="center" wrapText="1"/>
    </xf>
    <xf numFmtId="0" fontId="6" fillId="9" borderId="0" xfId="0" applyFont="1" applyFill="1" applyAlignment="1">
      <alignment horizontal="center" vertical="center"/>
    </xf>
    <xf numFmtId="191" fontId="2" fillId="0" borderId="0" xfId="0" applyNumberFormat="1" applyFont="1" applyAlignment="1">
      <alignment horizontal="center" vertical="center"/>
    </xf>
    <xf numFmtId="0" fontId="34" fillId="10" borderId="3" xfId="0" applyFont="1" applyFill="1" applyBorder="1" applyAlignment="1">
      <alignment horizontal="center" vertical="center" wrapText="1"/>
    </xf>
    <xf numFmtId="0" fontId="3" fillId="0" borderId="43" xfId="0" applyFont="1" applyBorder="1" applyAlignment="1">
      <alignment horizontal="center" vertical="center" wrapText="1"/>
    </xf>
    <xf numFmtId="0" fontId="35" fillId="0" borderId="39" xfId="0" applyFont="1" applyBorder="1" applyAlignment="1">
      <alignment horizontal="center" vertical="center" wrapText="1"/>
    </xf>
    <xf numFmtId="191" fontId="36" fillId="9" borderId="0" xfId="0" applyNumberFormat="1" applyFont="1" applyFill="1" applyAlignment="1">
      <alignment vertical="center"/>
    </xf>
    <xf numFmtId="0" fontId="6" fillId="0" borderId="1" xfId="0" applyFont="1" applyBorder="1" applyAlignment="1">
      <alignment horizontal="center" vertical="center" wrapText="1"/>
    </xf>
    <xf numFmtId="0" fontId="1" fillId="9" borderId="0" xfId="0" applyFont="1" applyFill="1" applyAlignment="1">
      <alignment vertical="center"/>
    </xf>
    <xf numFmtId="191" fontId="2" fillId="0" borderId="32" xfId="0" applyNumberFormat="1" applyFont="1" applyBorder="1" applyAlignment="1">
      <alignment horizontal="center" vertical="center"/>
    </xf>
    <xf numFmtId="0" fontId="3" fillId="0" borderId="36" xfId="0" applyFont="1" applyBorder="1" applyAlignment="1">
      <alignment horizontal="center" vertical="center" wrapText="1"/>
    </xf>
    <xf numFmtId="0" fontId="3" fillId="0" borderId="56" xfId="0" applyFont="1" applyBorder="1" applyAlignment="1">
      <alignment horizontal="center" vertical="center" wrapText="1"/>
    </xf>
    <xf numFmtId="0" fontId="3" fillId="0" borderId="57" xfId="0" applyFont="1" applyBorder="1" applyAlignment="1">
      <alignment horizontal="center" vertical="center" wrapText="1"/>
    </xf>
    <xf numFmtId="191" fontId="2" fillId="0" borderId="3" xfId="0" applyNumberFormat="1" applyFont="1" applyBorder="1" applyAlignment="1">
      <alignment horizontal="center" vertical="center"/>
    </xf>
    <xf numFmtId="0" fontId="6" fillId="0" borderId="57" xfId="0" applyFont="1" applyBorder="1" applyAlignment="1">
      <alignment horizontal="center" vertical="center" wrapText="1"/>
    </xf>
    <xf numFmtId="0" fontId="37" fillId="10" borderId="3" xfId="0" applyFont="1" applyFill="1" applyBorder="1" applyAlignment="1">
      <alignment horizontal="center" vertical="center" wrapText="1"/>
    </xf>
    <xf numFmtId="0" fontId="37" fillId="10" borderId="1" xfId="0" applyFont="1" applyFill="1" applyBorder="1" applyAlignment="1">
      <alignment horizontal="center" vertical="center" wrapText="1"/>
    </xf>
    <xf numFmtId="0" fontId="37" fillId="10" borderId="39" xfId="0" applyFont="1" applyFill="1" applyBorder="1" applyAlignment="1">
      <alignment horizontal="center" vertical="center" wrapText="1"/>
    </xf>
    <xf numFmtId="191" fontId="2" fillId="0" borderId="51" xfId="0" applyNumberFormat="1" applyFont="1" applyBorder="1" applyAlignment="1">
      <alignment horizontal="center" vertical="center"/>
    </xf>
    <xf numFmtId="192" fontId="3" fillId="0" borderId="22" xfId="0" applyNumberFormat="1" applyFont="1" applyBorder="1" applyAlignment="1">
      <alignment horizontal="center" vertical="center" wrapText="1"/>
    </xf>
    <xf numFmtId="192" fontId="3" fillId="0" borderId="1" xfId="0" applyNumberFormat="1" applyFont="1" applyBorder="1" applyAlignment="1">
      <alignment horizontal="center" vertical="center" wrapText="1"/>
    </xf>
    <xf numFmtId="0" fontId="3" fillId="0" borderId="40" xfId="0" applyFont="1" applyBorder="1" applyAlignment="1">
      <alignment horizontal="center" vertical="center" wrapText="1"/>
    </xf>
    <xf numFmtId="0" fontId="23" fillId="10" borderId="30" xfId="0" applyFont="1" applyFill="1" applyBorder="1" applyAlignment="1">
      <alignment horizontal="center" vertical="center"/>
    </xf>
    <xf numFmtId="0" fontId="23" fillId="10" borderId="21" xfId="0" applyFont="1" applyFill="1" applyBorder="1" applyAlignment="1">
      <alignment horizontal="center" vertical="center"/>
    </xf>
    <xf numFmtId="0" fontId="23" fillId="10" borderId="31" xfId="0" applyFont="1" applyFill="1" applyBorder="1" applyAlignment="1">
      <alignment horizontal="center" vertical="center"/>
    </xf>
    <xf numFmtId="0" fontId="23" fillId="10" borderId="30" xfId="0" applyFont="1" applyFill="1" applyBorder="1" applyAlignment="1">
      <alignment horizontal="center" vertical="center" wrapText="1"/>
    </xf>
    <xf numFmtId="0" fontId="23" fillId="9" borderId="0" xfId="0" applyFont="1" applyFill="1" applyAlignment="1">
      <alignment horizontal="center" vertical="center" wrapText="1"/>
    </xf>
    <xf numFmtId="183" fontId="18" fillId="9" borderId="25" xfId="0" applyNumberFormat="1" applyFont="1" applyFill="1" applyBorder="1" applyAlignment="1">
      <alignment horizontal="center" vertical="center"/>
    </xf>
    <xf numFmtId="183" fontId="32" fillId="0" borderId="44" xfId="0" applyNumberFormat="1" applyFont="1" applyBorder="1" applyAlignment="1">
      <alignment horizontal="center" vertical="center"/>
    </xf>
    <xf numFmtId="0" fontId="3" fillId="0" borderId="34" xfId="0" applyFont="1" applyBorder="1" applyAlignment="1" applyProtection="1">
      <alignment horizontal="center" vertical="center" wrapText="1"/>
      <protection locked="0"/>
    </xf>
    <xf numFmtId="0" fontId="3" fillId="0" borderId="32" xfId="156" applyFont="1" applyBorder="1" applyAlignment="1">
      <alignment horizontal="left" vertical="top" wrapText="1"/>
    </xf>
    <xf numFmtId="0" fontId="38" fillId="0" borderId="58" xfId="0" applyFont="1" applyBorder="1" applyAlignment="1"/>
    <xf numFmtId="0" fontId="38" fillId="0" borderId="59" xfId="0" applyFont="1" applyBorder="1" applyAlignment="1"/>
    <xf numFmtId="183" fontId="18" fillId="9" borderId="3" xfId="0" applyNumberFormat="1" applyFont="1" applyFill="1" applyBorder="1" applyAlignment="1">
      <alignment horizontal="center" vertical="center"/>
    </xf>
    <xf numFmtId="0" fontId="22" fillId="9" borderId="2" xfId="156" applyFont="1" applyFill="1" applyBorder="1" applyAlignment="1">
      <alignment vertical="top" wrapText="1"/>
    </xf>
    <xf numFmtId="0" fontId="3" fillId="9" borderId="0" xfId="0" applyFont="1" applyFill="1" applyAlignment="1">
      <alignment horizontal="center" vertical="center" wrapText="1"/>
    </xf>
    <xf numFmtId="188" fontId="3" fillId="0" borderId="34" xfId="0" applyNumberFormat="1" applyFont="1" applyBorder="1" applyAlignment="1">
      <alignment horizontal="center" vertical="center"/>
    </xf>
    <xf numFmtId="0" fontId="3" fillId="0" borderId="34" xfId="156" applyFont="1" applyBorder="1" applyAlignment="1">
      <alignment horizontal="left" vertical="top" wrapText="1"/>
    </xf>
    <xf numFmtId="0" fontId="0" fillId="0" borderId="58" xfId="0" applyBorder="1" applyAlignment="1"/>
    <xf numFmtId="183" fontId="18" fillId="9" borderId="2" xfId="0" applyNumberFormat="1" applyFont="1" applyFill="1" applyBorder="1" applyAlignment="1">
      <alignment horizontal="center" vertical="center"/>
    </xf>
    <xf numFmtId="183" fontId="32" fillId="0" borderId="3" xfId="0" applyNumberFormat="1" applyFont="1" applyBorder="1" applyAlignment="1">
      <alignment horizontal="center" vertical="center"/>
    </xf>
    <xf numFmtId="188" fontId="3" fillId="0" borderId="34" xfId="0" applyNumberFormat="1" applyFont="1" applyBorder="1" applyAlignment="1">
      <alignment horizontal="center" vertical="center" wrapText="1"/>
    </xf>
    <xf numFmtId="0" fontId="0" fillId="0" borderId="47" xfId="0" applyBorder="1" applyAlignment="1"/>
    <xf numFmtId="183" fontId="18" fillId="0" borderId="0" xfId="0" applyNumberFormat="1" applyFont="1" applyAlignment="1">
      <alignment horizontal="left" vertical="center" wrapText="1"/>
    </xf>
    <xf numFmtId="183" fontId="32" fillId="0" borderId="60" xfId="0" applyNumberFormat="1" applyFont="1" applyBorder="1" applyAlignment="1">
      <alignment horizontal="center" vertical="center"/>
    </xf>
    <xf numFmtId="0" fontId="0" fillId="0" borderId="59" xfId="0" applyBorder="1" applyAlignment="1"/>
    <xf numFmtId="0" fontId="13" fillId="9" borderId="0" xfId="156" applyFont="1" applyFill="1" applyAlignment="1">
      <alignment vertical="top" wrapText="1"/>
    </xf>
    <xf numFmtId="0" fontId="3" fillId="0" borderId="0" xfId="156" applyFont="1" applyAlignment="1">
      <alignment horizontal="left" vertical="top" wrapText="1"/>
    </xf>
    <xf numFmtId="0" fontId="13" fillId="0" borderId="0" xfId="156" applyFont="1" applyAlignment="1">
      <alignment horizontal="left" vertical="top" wrapText="1"/>
    </xf>
    <xf numFmtId="0" fontId="3" fillId="0" borderId="36" xfId="0" applyFont="1" applyBorder="1" applyAlignment="1" applyProtection="1">
      <alignment horizontal="center" vertical="center" wrapText="1"/>
      <protection locked="0"/>
    </xf>
    <xf numFmtId="0" fontId="23" fillId="9" borderId="0" xfId="0" applyFont="1" applyFill="1" applyAlignment="1">
      <alignment vertical="center"/>
    </xf>
    <xf numFmtId="0" fontId="23" fillId="10" borderId="47" xfId="0" applyFont="1" applyFill="1" applyBorder="1" applyAlignment="1">
      <alignment horizontal="center" vertical="center"/>
    </xf>
    <xf numFmtId="0" fontId="23" fillId="10" borderId="0" xfId="0" applyFont="1" applyFill="1" applyAlignment="1">
      <alignment horizontal="center" vertical="center" wrapText="1"/>
    </xf>
    <xf numFmtId="0" fontId="23" fillId="10" borderId="48" xfId="0" applyFont="1" applyFill="1" applyBorder="1" applyAlignment="1">
      <alignment horizontal="center" vertical="center"/>
    </xf>
    <xf numFmtId="0" fontId="23" fillId="10" borderId="17" xfId="0" applyFont="1" applyFill="1" applyBorder="1" applyAlignment="1">
      <alignment horizontal="center" vertical="center"/>
    </xf>
    <xf numFmtId="0" fontId="23" fillId="10" borderId="49" xfId="0" applyFont="1" applyFill="1" applyBorder="1" applyAlignment="1">
      <alignment horizontal="center" vertical="center" wrapText="1"/>
    </xf>
    <xf numFmtId="0" fontId="23" fillId="9" borderId="61" xfId="0" applyFont="1" applyFill="1" applyBorder="1" applyAlignment="1">
      <alignment horizontal="center" vertical="center"/>
    </xf>
    <xf numFmtId="0" fontId="23" fillId="9" borderId="0" xfId="0" applyFont="1" applyFill="1" applyAlignment="1">
      <alignment horizontal="center" vertical="center"/>
    </xf>
    <xf numFmtId="0" fontId="0" fillId="0" borderId="48" xfId="0" applyBorder="1" applyAlignment="1"/>
    <xf numFmtId="183" fontId="39" fillId="0" borderId="3" xfId="0" applyNumberFormat="1" applyFont="1" applyBorder="1" applyAlignment="1">
      <alignment horizontal="center" vertical="center" wrapText="1"/>
    </xf>
    <xf numFmtId="0" fontId="23" fillId="9" borderId="48" xfId="0" applyFont="1" applyFill="1" applyBorder="1" applyAlignment="1">
      <alignment vertical="center"/>
    </xf>
    <xf numFmtId="0" fontId="3" fillId="0" borderId="39" xfId="0" applyFont="1" applyBorder="1" applyAlignment="1" applyProtection="1">
      <alignment horizontal="center" vertical="center" wrapText="1"/>
      <protection locked="0"/>
    </xf>
    <xf numFmtId="188" fontId="3" fillId="0" borderId="32" xfId="0" applyNumberFormat="1" applyFont="1" applyBorder="1" applyAlignment="1">
      <alignment horizontal="center" vertical="center"/>
    </xf>
    <xf numFmtId="183" fontId="39" fillId="0" borderId="23" xfId="0" applyNumberFormat="1" applyFont="1" applyBorder="1" applyAlignment="1">
      <alignment horizontal="center" vertical="center" wrapText="1"/>
    </xf>
    <xf numFmtId="0" fontId="0" fillId="0" borderId="62" xfId="0" applyBorder="1" applyAlignment="1"/>
    <xf numFmtId="0" fontId="0" fillId="0" borderId="3" xfId="0" applyBorder="1" applyAlignment="1" applyProtection="1">
      <protection locked="0"/>
    </xf>
    <xf numFmtId="188" fontId="3" fillId="0" borderId="39" xfId="0" applyNumberFormat="1" applyFont="1" applyBorder="1" applyAlignment="1">
      <alignment horizontal="center" vertical="center"/>
    </xf>
    <xf numFmtId="0" fontId="3" fillId="0" borderId="1" xfId="0" applyFont="1" applyBorder="1" applyAlignment="1" applyProtection="1">
      <alignment horizontal="left" vertical="center" wrapText="1"/>
      <protection locked="0"/>
    </xf>
    <xf numFmtId="0" fontId="0" fillId="0" borderId="17" xfId="0" applyBorder="1" applyAlignment="1" applyProtection="1">
      <protection locked="0"/>
    </xf>
    <xf numFmtId="0" fontId="23" fillId="9" borderId="61" xfId="0" applyFont="1" applyFill="1" applyBorder="1" applyAlignment="1">
      <alignment vertical="center"/>
    </xf>
    <xf numFmtId="188" fontId="3" fillId="0" borderId="36" xfId="0" applyNumberFormat="1" applyFont="1" applyBorder="1" applyAlignment="1">
      <alignment horizontal="center" vertical="center"/>
    </xf>
    <xf numFmtId="0" fontId="0" fillId="0" borderId="49" xfId="0" applyBorder="1" applyAlignment="1"/>
    <xf numFmtId="0" fontId="0" fillId="0" borderId="61" xfId="0" applyBorder="1" applyAlignment="1"/>
    <xf numFmtId="0" fontId="0" fillId="0" borderId="5" xfId="0" applyBorder="1" applyAlignment="1" applyProtection="1">
      <protection locked="0"/>
    </xf>
    <xf numFmtId="0" fontId="23" fillId="10" borderId="63" xfId="0" applyFont="1" applyFill="1" applyBorder="1" applyAlignment="1">
      <alignment horizontal="center" vertical="center"/>
    </xf>
    <xf numFmtId="0" fontId="23" fillId="10" borderId="64" xfId="0" applyFont="1" applyFill="1" applyBorder="1" applyAlignment="1">
      <alignment horizontal="center" vertical="center"/>
    </xf>
    <xf numFmtId="0" fontId="23" fillId="10" borderId="65" xfId="0" applyFont="1" applyFill="1" applyBorder="1" applyAlignment="1">
      <alignment horizontal="center" vertical="center" wrapText="1"/>
    </xf>
    <xf numFmtId="0" fontId="23" fillId="10" borderId="65" xfId="0" applyFont="1" applyFill="1" applyBorder="1" applyAlignment="1">
      <alignment horizontal="center" vertical="center"/>
    </xf>
    <xf numFmtId="0" fontId="23" fillId="10" borderId="66" xfId="0" applyFont="1" applyFill="1" applyBorder="1" applyAlignment="1">
      <alignment horizontal="center" vertical="center"/>
    </xf>
    <xf numFmtId="0" fontId="23" fillId="10" borderId="67" xfId="0" applyFont="1" applyFill="1" applyBorder="1" applyAlignment="1">
      <alignment horizontal="center" vertical="center" wrapText="1"/>
    </xf>
    <xf numFmtId="0" fontId="23" fillId="9" borderId="26" xfId="0" applyFont="1" applyFill="1" applyBorder="1" applyAlignment="1">
      <alignment horizontal="center" vertical="center"/>
    </xf>
    <xf numFmtId="183" fontId="32" fillId="0" borderId="0" xfId="0" applyNumberFormat="1" applyFont="1" applyAlignment="1">
      <alignment horizontal="center" vertical="center" wrapText="1"/>
    </xf>
    <xf numFmtId="0" fontId="3" fillId="0" borderId="27" xfId="0" applyFont="1" applyBorder="1" applyAlignment="1" applyProtection="1">
      <alignment horizontal="center" vertical="center" wrapText="1"/>
      <protection locked="0"/>
    </xf>
    <xf numFmtId="188" fontId="3" fillId="0" borderId="49" xfId="0" applyNumberFormat="1" applyFont="1" applyBorder="1" applyAlignment="1">
      <alignment horizontal="left" vertical="center" wrapText="1"/>
    </xf>
    <xf numFmtId="188" fontId="3" fillId="9" borderId="0" xfId="0" applyNumberFormat="1" applyFont="1" applyFill="1" applyAlignment="1">
      <alignment horizontal="center" vertical="center" wrapText="1"/>
    </xf>
    <xf numFmtId="0" fontId="3" fillId="0" borderId="26" xfId="0" applyFont="1" applyBorder="1" applyAlignment="1">
      <alignment horizontal="left" vertical="center" wrapText="1"/>
    </xf>
    <xf numFmtId="0" fontId="3" fillId="0" borderId="3" xfId="0" applyFont="1" applyBorder="1" applyAlignment="1" applyProtection="1">
      <alignment horizontal="center" vertical="center" wrapText="1"/>
      <protection locked="0"/>
    </xf>
    <xf numFmtId="0" fontId="38" fillId="0" borderId="48" xfId="0" applyFont="1" applyBorder="1" applyAlignment="1"/>
    <xf numFmtId="183" fontId="3" fillId="0" borderId="0" xfId="0" applyNumberFormat="1" applyFont="1" applyAlignment="1">
      <alignment vertical="center"/>
    </xf>
    <xf numFmtId="0" fontId="23" fillId="9" borderId="26" xfId="0" applyFont="1" applyFill="1" applyBorder="1" applyAlignment="1">
      <alignment vertical="center"/>
    </xf>
    <xf numFmtId="0" fontId="38" fillId="0" borderId="49" xfId="0" applyFont="1" applyBorder="1" applyAlignment="1"/>
    <xf numFmtId="0" fontId="38" fillId="0" borderId="26" xfId="0" applyFont="1" applyBorder="1" applyAlignment="1"/>
    <xf numFmtId="0" fontId="26" fillId="0" borderId="53" xfId="0" applyFont="1" applyBorder="1" applyAlignment="1" applyProtection="1">
      <alignment horizontal="left" vertical="center" wrapText="1"/>
      <protection locked="0"/>
    </xf>
    <xf numFmtId="0" fontId="33" fillId="0" borderId="29" xfId="0" applyFont="1" applyBorder="1" applyAlignment="1" applyProtection="1">
      <protection locked="0"/>
    </xf>
    <xf numFmtId="0" fontId="15" fillId="8" borderId="1" xfId="0" applyFont="1" applyFill="1" applyBorder="1" applyAlignment="1" applyProtection="1">
      <alignment horizontal="left" vertical="center" wrapText="1"/>
      <protection locked="0"/>
    </xf>
    <xf numFmtId="0" fontId="0" fillId="0" borderId="51" xfId="0" applyBorder="1" applyAlignment="1" applyProtection="1">
      <protection locked="0"/>
    </xf>
    <xf numFmtId="0" fontId="0" fillId="0" borderId="60" xfId="0" applyBorder="1" applyAlignment="1" applyProtection="1">
      <protection locked="0"/>
    </xf>
    <xf numFmtId="0" fontId="13" fillId="0" borderId="53" xfId="0" applyFont="1" applyBorder="1" applyAlignment="1">
      <alignment horizontal="left" vertical="center" wrapText="1"/>
    </xf>
    <xf numFmtId="0" fontId="0" fillId="0" borderId="29" xfId="0" applyFont="1" applyBorder="1" applyAlignment="1"/>
    <xf numFmtId="0" fontId="13" fillId="0" borderId="54" xfId="0" applyFont="1" applyBorder="1" applyAlignment="1">
      <alignment horizontal="left" vertical="center" wrapText="1"/>
    </xf>
    <xf numFmtId="0" fontId="0" fillId="0" borderId="55" xfId="0" applyFont="1" applyBorder="1" applyAlignment="1"/>
    <xf numFmtId="0" fontId="0" fillId="0" borderId="1" xfId="0" applyBorder="1" applyAlignment="1"/>
    <xf numFmtId="0" fontId="40" fillId="0" borderId="0" xfId="0" applyFont="1" applyAlignment="1">
      <alignment vertical="center"/>
    </xf>
    <xf numFmtId="0" fontId="21" fillId="0" borderId="0" xfId="156" applyFont="1" applyAlignment="1">
      <alignment horizontal="center" vertical="center" wrapText="1"/>
    </xf>
    <xf numFmtId="0" fontId="41" fillId="9" borderId="0" xfId="156" applyFont="1" applyFill="1" applyAlignment="1">
      <alignment vertical="center" wrapText="1"/>
    </xf>
    <xf numFmtId="0" fontId="23" fillId="10" borderId="25" xfId="0" applyFont="1" applyFill="1" applyBorder="1" applyAlignment="1">
      <alignment horizontal="center" vertical="center"/>
    </xf>
    <xf numFmtId="0" fontId="23" fillId="10" borderId="33" xfId="0" applyFont="1" applyFill="1" applyBorder="1" applyAlignment="1">
      <alignment horizontal="center" vertical="center"/>
    </xf>
    <xf numFmtId="183" fontId="32" fillId="0" borderId="3" xfId="0" applyNumberFormat="1" applyFont="1" applyBorder="1" applyAlignment="1">
      <alignment horizontal="center" vertical="center" wrapText="1"/>
    </xf>
    <xf numFmtId="188" fontId="13" fillId="8" borderId="1" xfId="0" applyNumberFormat="1" applyFont="1" applyFill="1" applyBorder="1" applyAlignment="1" applyProtection="1">
      <alignment horizontal="center" vertical="center" wrapText="1"/>
      <protection locked="0"/>
    </xf>
    <xf numFmtId="0" fontId="3" fillId="0" borderId="68" xfId="156" applyFont="1" applyBorder="1" applyAlignment="1">
      <alignment horizontal="left" vertical="center" wrapText="1"/>
    </xf>
    <xf numFmtId="0" fontId="0" fillId="0" borderId="69" xfId="0" applyBorder="1" applyAlignment="1"/>
    <xf numFmtId="188" fontId="37" fillId="0" borderId="17" xfId="0" applyNumberFormat="1" applyFont="1" applyBorder="1" applyAlignment="1">
      <alignment horizontal="center" vertical="center"/>
    </xf>
    <xf numFmtId="0" fontId="0" fillId="0" borderId="70" xfId="0" applyBorder="1" applyAlignment="1"/>
    <xf numFmtId="0" fontId="29" fillId="10" borderId="23" xfId="0" applyFont="1" applyFill="1" applyBorder="1" applyAlignment="1">
      <alignment horizontal="center" vertical="center" wrapText="1"/>
    </xf>
    <xf numFmtId="0" fontId="42" fillId="0" borderId="0" xfId="156" applyFont="1" applyAlignment="1">
      <alignment horizontal="center" vertical="center" wrapText="1"/>
    </xf>
    <xf numFmtId="0" fontId="0" fillId="8" borderId="3" xfId="0" applyFill="1" applyBorder="1" applyAlignment="1" applyProtection="1">
      <protection locked="0"/>
    </xf>
    <xf numFmtId="0" fontId="3" fillId="0" borderId="40" xfId="0" applyFont="1" applyBorder="1" applyAlignment="1" applyProtection="1">
      <alignment horizontal="center" vertical="center" wrapText="1"/>
      <protection locked="0"/>
    </xf>
    <xf numFmtId="188" fontId="13" fillId="8" borderId="40" xfId="0" applyNumberFormat="1" applyFont="1" applyFill="1" applyBorder="1" applyAlignment="1" applyProtection="1">
      <alignment horizontal="center" vertical="center" wrapText="1"/>
      <protection locked="0"/>
    </xf>
    <xf numFmtId="0" fontId="0" fillId="8" borderId="42" xfId="0" applyFill="1" applyBorder="1" applyAlignment="1" applyProtection="1">
      <protection locked="0"/>
    </xf>
    <xf numFmtId="0" fontId="23" fillId="10" borderId="71" xfId="0" applyFont="1" applyFill="1" applyBorder="1" applyAlignment="1">
      <alignment horizontal="center" vertical="center" wrapText="1"/>
    </xf>
    <xf numFmtId="183" fontId="30" fillId="0" borderId="39" xfId="0" applyNumberFormat="1" applyFont="1" applyBorder="1" applyAlignment="1">
      <alignment horizontal="left" vertical="center" wrapText="1"/>
    </xf>
    <xf numFmtId="0" fontId="41" fillId="9" borderId="0" xfId="0" applyFont="1" applyFill="1" applyAlignment="1">
      <alignment vertical="center" wrapText="1"/>
    </xf>
    <xf numFmtId="0" fontId="10" fillId="0" borderId="23" xfId="0" applyFont="1" applyBorder="1" applyAlignment="1" applyProtection="1">
      <alignment horizontal="left" vertical="center" wrapText="1"/>
      <protection locked="0"/>
    </xf>
    <xf numFmtId="0" fontId="0" fillId="0" borderId="24" xfId="0" applyBorder="1" applyAlignment="1" applyProtection="1">
      <protection locked="0"/>
    </xf>
    <xf numFmtId="0" fontId="0" fillId="0" borderId="25" xfId="0" applyBorder="1" applyAlignment="1" applyProtection="1">
      <protection locked="0"/>
    </xf>
    <xf numFmtId="0" fontId="3" fillId="0" borderId="1" xfId="0" applyFont="1" applyBorder="1" applyAlignment="1">
      <alignment horizontal="left" vertical="center" wrapText="1"/>
    </xf>
    <xf numFmtId="0" fontId="22" fillId="0" borderId="37" xfId="0" applyFont="1" applyBorder="1" applyAlignment="1">
      <alignment horizontal="left" vertical="center" wrapText="1"/>
    </xf>
    <xf numFmtId="0" fontId="0" fillId="0" borderId="72" xfId="0" applyBorder="1" applyAlignment="1"/>
    <xf numFmtId="0" fontId="0" fillId="0" borderId="73" xfId="0" applyBorder="1" applyAlignment="1"/>
    <xf numFmtId="0" fontId="10" fillId="6" borderId="48" xfId="0" applyFont="1" applyFill="1" applyBorder="1" applyAlignment="1" applyProtection="1">
      <alignment horizontal="left" vertical="center" wrapText="1"/>
      <protection locked="0"/>
    </xf>
    <xf numFmtId="0" fontId="6" fillId="0" borderId="1" xfId="0" applyFont="1" applyBorder="1" applyAlignment="1">
      <alignment horizontal="left" vertical="center" wrapText="1"/>
    </xf>
    <xf numFmtId="0" fontId="11" fillId="0" borderId="0" xfId="114" applyFont="1" applyAlignment="1">
      <alignment horizontal="center" vertical="center"/>
    </xf>
    <xf numFmtId="0" fontId="29" fillId="10" borderId="32" xfId="114" applyFont="1" applyFill="1" applyBorder="1" applyAlignment="1">
      <alignment horizontal="center" vertical="center"/>
    </xf>
    <xf numFmtId="0" fontId="29" fillId="10" borderId="23" xfId="114" applyFont="1" applyFill="1" applyBorder="1" applyAlignment="1">
      <alignment horizontal="center" vertical="center"/>
    </xf>
    <xf numFmtId="0" fontId="29" fillId="10" borderId="33" xfId="114" applyFont="1" applyFill="1" applyBorder="1" applyAlignment="1">
      <alignment horizontal="center" vertical="center"/>
    </xf>
    <xf numFmtId="0" fontId="18" fillId="12" borderId="34" xfId="0" applyFont="1" applyFill="1" applyBorder="1" applyAlignment="1">
      <alignment horizontal="center" vertical="center" wrapText="1"/>
    </xf>
    <xf numFmtId="0" fontId="18" fillId="12" borderId="1" xfId="0" applyFont="1" applyFill="1" applyBorder="1" applyAlignment="1">
      <alignment horizontal="center" vertical="center" wrapText="1"/>
    </xf>
    <xf numFmtId="0" fontId="18" fillId="12" borderId="1" xfId="0" applyFont="1" applyFill="1" applyBorder="1" applyAlignment="1">
      <alignment horizontal="left" vertical="center"/>
    </xf>
    <xf numFmtId="0" fontId="18" fillId="0" borderId="1" xfId="0" applyFont="1" applyBorder="1" applyAlignment="1">
      <alignment horizontal="center" vertical="center" wrapText="1"/>
    </xf>
    <xf numFmtId="0" fontId="18" fillId="0" borderId="43" xfId="0" applyFont="1" applyBorder="1" applyAlignment="1">
      <alignment horizontal="center" vertical="center" wrapText="1"/>
    </xf>
    <xf numFmtId="49" fontId="43" fillId="0" borderId="0" xfId="0" applyNumberFormat="1" applyFont="1" applyAlignment="1">
      <alignment horizontal="center" vertical="center" wrapText="1"/>
    </xf>
    <xf numFmtId="49" fontId="31" fillId="0" borderId="0" xfId="0" applyNumberFormat="1" applyFont="1" applyAlignment="1">
      <alignment horizontal="center" vertical="center" wrapText="1"/>
    </xf>
    <xf numFmtId="0" fontId="18" fillId="12" borderId="36" xfId="0" applyFont="1" applyFill="1" applyBorder="1" applyAlignment="1">
      <alignment horizontal="center" vertical="center" wrapText="1"/>
    </xf>
    <xf numFmtId="0" fontId="18" fillId="12" borderId="40" xfId="0" applyFont="1" applyFill="1" applyBorder="1" applyAlignment="1">
      <alignment horizontal="center" vertical="center"/>
    </xf>
    <xf numFmtId="0" fontId="18" fillId="7" borderId="40" xfId="0" applyFont="1" applyFill="1" applyBorder="1" applyAlignment="1">
      <alignment horizontal="left" vertical="center"/>
    </xf>
    <xf numFmtId="0" fontId="18" fillId="8" borderId="40" xfId="0" applyFont="1" applyFill="1" applyBorder="1" applyAlignment="1">
      <alignment horizontal="center" vertical="center"/>
    </xf>
    <xf numFmtId="0" fontId="18" fillId="8" borderId="56" xfId="0" applyFont="1" applyFill="1" applyBorder="1" applyAlignment="1">
      <alignment horizontal="center" vertical="center"/>
    </xf>
    <xf numFmtId="49" fontId="44" fillId="0" borderId="0" xfId="0" applyNumberFormat="1" applyFont="1" applyAlignment="1">
      <alignment horizontal="center" vertical="center" wrapText="1"/>
    </xf>
    <xf numFmtId="49" fontId="45" fillId="0" borderId="0" xfId="0" applyNumberFormat="1" applyFont="1" applyAlignment="1">
      <alignment horizontal="center" vertical="center" wrapText="1"/>
    </xf>
    <xf numFmtId="0" fontId="18" fillId="12" borderId="1" xfId="0" applyFont="1" applyFill="1" applyBorder="1" applyAlignment="1">
      <alignment horizontal="left" vertical="center" wrapText="1"/>
    </xf>
    <xf numFmtId="0" fontId="18" fillId="12" borderId="1" xfId="0" applyFont="1" applyFill="1" applyBorder="1" applyAlignment="1">
      <alignment horizontal="center" vertical="center"/>
    </xf>
    <xf numFmtId="0" fontId="18" fillId="12" borderId="1" xfId="0" applyFont="1" applyFill="1" applyBorder="1" applyAlignment="1">
      <alignment vertical="center" wrapText="1"/>
    </xf>
    <xf numFmtId="0" fontId="18" fillId="7" borderId="1" xfId="0" applyFont="1" applyFill="1" applyBorder="1" applyAlignment="1">
      <alignment vertical="center"/>
    </xf>
    <xf numFmtId="0" fontId="18" fillId="12" borderId="40" xfId="0" applyFont="1" applyFill="1" applyBorder="1" applyAlignment="1">
      <alignment horizontal="center" vertical="center" wrapText="1"/>
    </xf>
    <xf numFmtId="0" fontId="6" fillId="0" borderId="0" xfId="0" applyFont="1" applyAlignment="1" applyProtection="1">
      <alignment vertical="center"/>
      <protection locked="0"/>
    </xf>
    <xf numFmtId="0" fontId="5" fillId="0" borderId="0" xfId="0" applyFont="1" applyAlignment="1" applyProtection="1">
      <alignment vertical="center"/>
      <protection locked="0"/>
    </xf>
    <xf numFmtId="0" fontId="46" fillId="0" borderId="0" xfId="0" applyFont="1" applyAlignment="1" applyProtection="1">
      <alignment horizontal="center" vertical="center"/>
      <protection locked="0"/>
    </xf>
    <xf numFmtId="0" fontId="6" fillId="0" borderId="0" xfId="0" applyFont="1" applyAlignment="1" applyProtection="1">
      <alignment horizontal="center" vertical="center"/>
      <protection locked="0"/>
    </xf>
    <xf numFmtId="0" fontId="26" fillId="2" borderId="4" xfId="6" applyFont="1" applyFill="1" applyBorder="1" applyAlignment="1">
      <alignment horizontal="center" vertical="center" wrapText="1"/>
    </xf>
    <xf numFmtId="0" fontId="31" fillId="9" borderId="0" xfId="0" applyFont="1" applyFill="1" applyAlignment="1">
      <alignment horizontal="center" vertical="center"/>
    </xf>
    <xf numFmtId="0" fontId="47" fillId="13" borderId="0" xfId="0" applyFont="1" applyFill="1" applyAlignment="1">
      <alignment horizontal="center" vertical="center"/>
    </xf>
    <xf numFmtId="0" fontId="23" fillId="10" borderId="1" xfId="0" applyFont="1" applyFill="1" applyBorder="1" applyAlignment="1">
      <alignment horizontal="center" vertical="center"/>
    </xf>
    <xf numFmtId="0" fontId="22" fillId="0" borderId="34" xfId="6" applyFont="1" applyBorder="1" applyAlignment="1">
      <alignment horizontal="center" vertical="center" wrapText="1"/>
    </xf>
    <xf numFmtId="20" fontId="3" fillId="0" borderId="34" xfId="0" applyNumberFormat="1" applyFont="1" applyBorder="1" applyAlignment="1">
      <alignment vertical="center" wrapText="1"/>
    </xf>
    <xf numFmtId="0" fontId="3" fillId="0" borderId="1" xfId="6" applyFont="1" applyBorder="1" applyAlignment="1">
      <alignment horizontal="center" vertical="center"/>
    </xf>
    <xf numFmtId="0" fontId="46" fillId="0" borderId="1" xfId="6" applyFont="1" applyBorder="1" applyAlignment="1" applyProtection="1">
      <alignment horizontal="center" vertical="center" wrapText="1"/>
      <protection locked="0"/>
    </xf>
    <xf numFmtId="0" fontId="3" fillId="0" borderId="1" xfId="6" applyFont="1" applyBorder="1" applyAlignment="1">
      <alignment horizontal="center" vertical="center" wrapText="1"/>
    </xf>
    <xf numFmtId="0" fontId="22" fillId="0" borderId="1" xfId="6" applyFont="1" applyBorder="1" applyAlignment="1">
      <alignment horizontal="center" vertical="center"/>
    </xf>
    <xf numFmtId="0" fontId="3" fillId="0" borderId="1" xfId="6" applyFont="1" applyBorder="1" applyAlignment="1">
      <alignment horizontal="left" vertical="center" wrapText="1"/>
    </xf>
    <xf numFmtId="0" fontId="46" fillId="0" borderId="1" xfId="6" applyFont="1" applyBorder="1" applyAlignment="1">
      <alignment horizontal="center" vertical="center" wrapText="1"/>
    </xf>
    <xf numFmtId="0" fontId="46" fillId="9" borderId="0" xfId="0" applyFont="1" applyFill="1" applyAlignment="1" applyProtection="1">
      <alignment horizontal="center" vertical="center"/>
      <protection locked="0"/>
    </xf>
    <xf numFmtId="0" fontId="6" fillId="9" borderId="0" xfId="0" applyFont="1" applyFill="1" applyAlignment="1" applyProtection="1">
      <alignment vertical="center"/>
      <protection locked="0"/>
    </xf>
    <xf numFmtId="0" fontId="10" fillId="0" borderId="0" xfId="0" applyFont="1" applyAlignment="1" applyProtection="1">
      <alignment vertical="center"/>
      <protection locked="0"/>
    </xf>
    <xf numFmtId="0" fontId="48" fillId="0" borderId="0" xfId="0" applyFont="1" applyAlignment="1" applyProtection="1">
      <alignment horizontal="left" vertical="center"/>
      <protection locked="0"/>
    </xf>
    <xf numFmtId="0" fontId="48" fillId="0" borderId="0" xfId="0" applyFont="1" applyAlignment="1" applyProtection="1">
      <alignment vertical="center"/>
      <protection locked="0"/>
    </xf>
    <xf numFmtId="0" fontId="6" fillId="0" borderId="0" xfId="0" applyFont="1" applyAlignment="1" applyProtection="1">
      <alignment horizontal="center" vertical="center" wrapText="1"/>
      <protection locked="0"/>
    </xf>
    <xf numFmtId="0" fontId="1" fillId="0" borderId="0" xfId="0" applyFont="1" applyAlignment="1"/>
    <xf numFmtId="0" fontId="1" fillId="0" borderId="0" xfId="0" applyFont="1" applyAlignment="1">
      <alignment horizontal="center"/>
    </xf>
    <xf numFmtId="0" fontId="49" fillId="14" borderId="0" xfId="0" applyFont="1" applyFill="1" applyAlignment="1">
      <alignment horizontal="center" vertical="center"/>
    </xf>
    <xf numFmtId="0" fontId="22" fillId="0" borderId="0" xfId="0" applyFont="1" applyAlignment="1">
      <alignment vertical="center"/>
    </xf>
    <xf numFmtId="49" fontId="22" fillId="8" borderId="1" xfId="0" applyNumberFormat="1" applyFont="1" applyFill="1" applyBorder="1" applyAlignment="1">
      <alignment horizontal="center" vertical="center"/>
    </xf>
    <xf numFmtId="0" fontId="50" fillId="0" borderId="0" xfId="0" applyFont="1" applyAlignment="1">
      <alignment horizontal="left" vertical="center"/>
    </xf>
    <xf numFmtId="49" fontId="0" fillId="0" borderId="0" xfId="0" applyNumberFormat="1" applyAlignment="1"/>
    <xf numFmtId="0" fontId="31" fillId="15" borderId="74" xfId="0" applyFont="1" applyFill="1" applyBorder="1" applyAlignment="1">
      <alignment horizontal="center" vertical="center"/>
    </xf>
    <xf numFmtId="0" fontId="6" fillId="0" borderId="75" xfId="0" applyFont="1" applyBorder="1" applyAlignment="1">
      <alignment horizontal="left" vertical="center"/>
    </xf>
    <xf numFmtId="0" fontId="6" fillId="0" borderId="75" xfId="0" applyFont="1" applyBorder="1" applyAlignment="1">
      <alignment horizontal="center" vertical="center"/>
    </xf>
    <xf numFmtId="0" fontId="6" fillId="0" borderId="75" xfId="0" applyFont="1" applyBorder="1" applyAlignment="1">
      <alignment vertical="center"/>
    </xf>
    <xf numFmtId="0" fontId="6" fillId="0" borderId="1" xfId="0" applyFont="1" applyBorder="1" applyAlignment="1">
      <alignment horizontal="left" vertical="center"/>
    </xf>
    <xf numFmtId="0" fontId="6" fillId="0" borderId="1" xfId="0" applyFont="1" applyBorder="1" applyAlignment="1">
      <alignment vertical="center"/>
    </xf>
    <xf numFmtId="0" fontId="6" fillId="0" borderId="0" xfId="0" applyFont="1" applyAlignment="1"/>
    <xf numFmtId="0" fontId="3" fillId="0" borderId="0" xfId="0" applyFont="1" applyAlignment="1">
      <alignment vertical="center"/>
    </xf>
    <xf numFmtId="0" fontId="6" fillId="0" borderId="0" xfId="0" applyFont="1" applyAlignment="1">
      <alignment horizontal="center"/>
    </xf>
    <xf numFmtId="0" fontId="51" fillId="5" borderId="0" xfId="0" applyFont="1" applyFill="1" applyAlignment="1">
      <alignment horizontal="center" vertical="center"/>
    </xf>
    <xf numFmtId="49" fontId="6" fillId="0" borderId="0" xfId="0" applyNumberFormat="1" applyFont="1" applyAlignment="1">
      <alignment horizontal="center"/>
    </xf>
    <xf numFmtId="0" fontId="31" fillId="15" borderId="76" xfId="0" applyFont="1" applyFill="1" applyBorder="1" applyAlignment="1">
      <alignment horizontal="center" vertical="center"/>
    </xf>
    <xf numFmtId="0" fontId="31" fillId="15" borderId="76" xfId="0" applyFont="1" applyFill="1" applyBorder="1" applyAlignment="1">
      <alignment horizontal="center" vertical="center" wrapText="1"/>
    </xf>
    <xf numFmtId="0" fontId="3" fillId="15" borderId="76" xfId="0" applyFont="1" applyFill="1" applyBorder="1" applyAlignment="1">
      <alignment horizontal="center" vertical="center" wrapText="1"/>
    </xf>
    <xf numFmtId="0" fontId="3" fillId="16" borderId="76" xfId="0" applyFont="1" applyFill="1" applyBorder="1" applyAlignment="1">
      <alignment horizontal="left" vertical="center"/>
    </xf>
    <xf numFmtId="0" fontId="3" fillId="16" borderId="76" xfId="0" applyFont="1" applyFill="1" applyBorder="1" applyAlignment="1">
      <alignment horizontal="center" vertical="center"/>
    </xf>
    <xf numFmtId="0" fontId="3" fillId="16" borderId="76" xfId="0" applyFont="1" applyFill="1" applyBorder="1" applyAlignment="1">
      <alignment horizontal="center" vertical="center" wrapText="1"/>
    </xf>
    <xf numFmtId="0" fontId="3" fillId="0" borderId="76" xfId="0" applyFont="1" applyBorder="1" applyAlignment="1">
      <alignment horizontal="left" vertical="center"/>
    </xf>
    <xf numFmtId="0" fontId="6" fillId="0" borderId="76" xfId="0" applyFont="1" applyBorder="1" applyAlignment="1">
      <alignment horizontal="left" vertical="center"/>
    </xf>
    <xf numFmtId="0" fontId="6" fillId="0" borderId="76" xfId="0" applyFont="1" applyBorder="1" applyAlignment="1">
      <alignment horizontal="center" vertical="center"/>
    </xf>
    <xf numFmtId="0" fontId="6" fillId="0" borderId="76" xfId="0" applyFont="1" applyBorder="1" applyAlignment="1">
      <alignment horizontal="center" vertical="center" wrapText="1"/>
    </xf>
    <xf numFmtId="0" fontId="0" fillId="9" borderId="0" xfId="0" applyFill="1" applyAlignment="1" applyProtection="1">
      <alignment vertical="center"/>
      <protection locked="0"/>
    </xf>
    <xf numFmtId="0" fontId="6" fillId="9" borderId="0" xfId="0" applyFont="1" applyFill="1" applyAlignment="1" applyProtection="1">
      <alignment horizontal="center" vertical="center"/>
      <protection locked="0"/>
    </xf>
    <xf numFmtId="0" fontId="13" fillId="17" borderId="30" xfId="0" applyFont="1" applyFill="1" applyBorder="1" applyAlignment="1">
      <alignment horizontal="center" vertical="center" wrapText="1"/>
    </xf>
    <xf numFmtId="0" fontId="0" fillId="0" borderId="77" xfId="0" applyBorder="1" applyAlignment="1"/>
    <xf numFmtId="0" fontId="0" fillId="0" borderId="78" xfId="0" applyBorder="1" applyAlignment="1"/>
    <xf numFmtId="0" fontId="13" fillId="17" borderId="34" xfId="0" applyFont="1" applyFill="1" applyBorder="1" applyAlignment="1">
      <alignment horizontal="left" vertical="center" wrapText="1"/>
    </xf>
    <xf numFmtId="0" fontId="51" fillId="17" borderId="43" xfId="0" applyFont="1" applyFill="1" applyBorder="1" applyAlignment="1" applyProtection="1">
      <alignment horizontal="left" vertical="top" wrapText="1"/>
      <protection locked="0"/>
    </xf>
    <xf numFmtId="0" fontId="13" fillId="17" borderId="36" xfId="0" applyFont="1" applyFill="1" applyBorder="1" applyAlignment="1">
      <alignment horizontal="left" vertical="center" wrapText="1"/>
    </xf>
    <xf numFmtId="0" fontId="51" fillId="17" borderId="56" xfId="0" applyFont="1" applyFill="1" applyBorder="1" applyAlignment="1" applyProtection="1">
      <alignment horizontal="left" vertical="top" wrapText="1"/>
      <protection locked="0"/>
    </xf>
    <xf numFmtId="49" fontId="3" fillId="0" borderId="1" xfId="0" applyNumberFormat="1" applyFont="1" applyBorder="1" applyAlignment="1" quotePrefix="1">
      <alignment horizontal="center" vertical="center" wrapText="1"/>
    </xf>
    <xf numFmtId="49" fontId="3" fillId="0" borderId="1" xfId="55" applyNumberFormat="1" applyFont="1" applyBorder="1" applyAlignment="1" quotePrefix="1">
      <alignment horizontal="center" vertical="center" wrapText="1"/>
    </xf>
    <xf numFmtId="0" fontId="6" fillId="0" borderId="1" xfId="0" applyFont="1" applyBorder="1" applyAlignment="1" quotePrefix="1">
      <alignment horizontal="center" vertical="center"/>
    </xf>
  </cellXfs>
  <cellStyles count="26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_ET_STYLE_NoName_00__kawa十二月份价格系列0812(VIP价格）_整套价格" xfId="49"/>
    <cellStyle name="常规 2 2 4" xfId="50"/>
    <cellStyle name="常规_价格-1" xfId="51"/>
    <cellStyle name="Comma 3" xfId="52"/>
    <cellStyle name="stlRates 3 2 5" xfId="53"/>
    <cellStyle name="常规 6 13" xfId="54"/>
    <cellStyle name="常规 6" xfId="55"/>
    <cellStyle name="千位分隔 4" xfId="56"/>
    <cellStyle name="Comma 2 3" xfId="57"/>
    <cellStyle name="Comma 2" xfId="58"/>
    <cellStyle name="常规 142" xfId="59"/>
    <cellStyle name="常规 5 2" xfId="60"/>
    <cellStyle name="_ET_STYLE_NoName_00_" xfId="61"/>
    <cellStyle name="_ET_STYLE_NoName_00_ 2" xfId="62"/>
    <cellStyle name="0,0_x000d__x000a_NA_x000d__x000a_" xfId="63"/>
    <cellStyle name="常规 85" xfId="64"/>
    <cellStyle name="常规 31" xfId="65"/>
    <cellStyle name="常规 26" xfId="66"/>
    <cellStyle name="常规 10 10 10 2" xfId="67"/>
    <cellStyle name="常规 159" xfId="68"/>
    <cellStyle name="常规 112 2" xfId="69"/>
    <cellStyle name="常规 158" xfId="70"/>
    <cellStyle name="常规 163" xfId="71"/>
    <cellStyle name="Normal_BANDV1" xfId="72"/>
    <cellStyle name="常规 2 2 2 6" xfId="73"/>
    <cellStyle name="常规 170" xfId="74"/>
    <cellStyle name="常规 165" xfId="75"/>
    <cellStyle name="常规 171" xfId="76"/>
    <cellStyle name="常规_DHL预付分区表-041215" xfId="77"/>
    <cellStyle name="常规_分区 2 2" xfId="78"/>
    <cellStyle name="常规 10 10 11" xfId="79"/>
    <cellStyle name="常规 168" xfId="80"/>
    <cellStyle name="0,0&#13;&#10;NA&#13;&#10;" xfId="81"/>
    <cellStyle name="_汇通天下20120210B" xfId="82"/>
    <cellStyle name="0,0&#10;&#10;NA&#10;&#10;_Book2" xfId="83"/>
    <cellStyle name="0,0_x000d__x000a_NA_x000d__x000a_ 2" xfId="84"/>
    <cellStyle name="_COE国内服务区域表（始发站广东）071129-同行_香港UPS出口费率表-2010年1月4日" xfId="85"/>
    <cellStyle name="_中际十月快递价格" xfId="86"/>
    <cellStyle name="常规 2 22" xfId="87"/>
    <cellStyle name="Comma [0]_1- 2011 Tariff &amp; Zone.xls" xfId="88"/>
    <cellStyle name="0,0&#13;&#10;NA&#13;&#10; 4" xfId="89"/>
    <cellStyle name="常规 118 7" xfId="90"/>
    <cellStyle name="9" xfId="91"/>
    <cellStyle name="常规 16 6 2 2" xfId="92"/>
    <cellStyle name="9_深圳福鑫10月29同行价格" xfId="93"/>
    <cellStyle name="Normal" xfId="94"/>
    <cellStyle name="Monetaire_TBPL0195 4" xfId="95"/>
    <cellStyle name="Normal 10 3" xfId="96"/>
    <cellStyle name="Normal 16" xfId="97"/>
    <cellStyle name="Normal 2" xfId="98"/>
    <cellStyle name="常规 117" xfId="99"/>
    <cellStyle name="Normal 4" xfId="100"/>
    <cellStyle name="Normal_K17A" xfId="101"/>
    <cellStyle name="Normal_SG Rate Card 2004" xfId="102"/>
    <cellStyle name="Percent [0] 2 2" xfId="103"/>
    <cellStyle name="Percent [0] 2 2 6" xfId="104"/>
    <cellStyle name="常规 2 10 4" xfId="105"/>
    <cellStyle name="stlHeader 13 3" xfId="106"/>
    <cellStyle name="常规 21" xfId="107"/>
    <cellStyle name="Обычный" xfId="108"/>
    <cellStyle name="百分比 2 2" xfId="109"/>
    <cellStyle name="常规 10" xfId="110"/>
    <cellStyle name="常规 21 2" xfId="111"/>
    <cellStyle name="常规 10 10" xfId="112"/>
    <cellStyle name="常规 11" xfId="113"/>
    <cellStyle name="常规 10 2" xfId="114"/>
    <cellStyle name="常规 113 2 2 2" xfId="115"/>
    <cellStyle name="常规 10 2 4" xfId="116"/>
    <cellStyle name="常规 11 5" xfId="117"/>
    <cellStyle name="常规 110 2" xfId="118"/>
    <cellStyle name="常规 110 2 2" xfId="119"/>
    <cellStyle name="常规 110 7" xfId="120"/>
    <cellStyle name="常规 111" xfId="121"/>
    <cellStyle name="常规 111 3" xfId="122"/>
    <cellStyle name="常规 111_12.DHL-HKG" xfId="123"/>
    <cellStyle name="常规 24" xfId="124"/>
    <cellStyle name="常规 114" xfId="125"/>
    <cellStyle name="常规 116 2 2 2" xfId="126"/>
    <cellStyle name="常规 116 2 2 2 8" xfId="127"/>
    <cellStyle name="常规 116 2 2 2 8 2" xfId="128"/>
    <cellStyle name="常规 118" xfId="129"/>
    <cellStyle name="常规 123" xfId="130"/>
    <cellStyle name="常规 118 2 2" xfId="131"/>
    <cellStyle name="常规 12" xfId="132"/>
    <cellStyle name="常规 127" xfId="133"/>
    <cellStyle name="常规 13" xfId="134"/>
    <cellStyle name="常规 143" xfId="135"/>
    <cellStyle name="常规 148" xfId="136"/>
    <cellStyle name="常规 153" xfId="137"/>
    <cellStyle name="常规 157" xfId="138"/>
    <cellStyle name="常规 169" xfId="139"/>
    <cellStyle name="常规 17" xfId="140"/>
    <cellStyle name="常规 2" xfId="141"/>
    <cellStyle name="常规 2 10 2" xfId="142"/>
    <cellStyle name="常规 2 11 2" xfId="143"/>
    <cellStyle name="常规 2 14" xfId="144"/>
    <cellStyle name="常规 2 2" xfId="145"/>
    <cellStyle name="常规 2 2 4 2" xfId="146"/>
    <cellStyle name="常规 2 2 4 4" xfId="147"/>
    <cellStyle name="Normal_Standard output file" xfId="148"/>
    <cellStyle name="常规 20" xfId="149"/>
    <cellStyle name="常规 22 2" xfId="150"/>
    <cellStyle name="常规 55" xfId="151"/>
    <cellStyle name="常规 23" xfId="152"/>
    <cellStyle name="常规 3" xfId="153"/>
    <cellStyle name="常规 3 5" xfId="154"/>
    <cellStyle name="常规 37" xfId="155"/>
    <cellStyle name="常规 4" xfId="156"/>
    <cellStyle name="常规 4 2" xfId="157"/>
    <cellStyle name="常规 5" xfId="158"/>
    <cellStyle name="常规 6 12" xfId="159"/>
    <cellStyle name="常规 6 14" xfId="160"/>
    <cellStyle name="常规 6 15" xfId="161"/>
    <cellStyle name="常规 8" xfId="162"/>
    <cellStyle name="常规 6 2" xfId="163"/>
    <cellStyle name="常规_090325DSL-美国价目表" xfId="164"/>
    <cellStyle name="常规_dhlarea" xfId="165"/>
    <cellStyle name="常规_Sheet1" xfId="166"/>
    <cellStyle name="常规 2 12" xfId="167"/>
    <cellStyle name="常规_Sheet2 2" xfId="168"/>
    <cellStyle name="常规_大陆DHL澳新促销" xfId="169"/>
    <cellStyle name="常规_东莞联中全套(dhl)报价2009-01-01" xfId="170"/>
    <cellStyle name="常规_东莞联中全套(dhl)报价2009-01-01_东莞联中8月份报价110804P" xfId="171"/>
    <cellStyle name="常规_价格-1 2 2" xfId="172"/>
    <cellStyle name="常规 10 2 2 2 2" xfId="173"/>
    <cellStyle name="常规_联中HKDHL20100601" xfId="174"/>
    <cellStyle name="超链接 2 10" xfId="175"/>
    <cellStyle name="超链接 2 2" xfId="176"/>
    <cellStyle name="超链接 3" xfId="177"/>
    <cellStyle name="超链接 3 2 2 2 2 2" xfId="178"/>
    <cellStyle name="0,0_x000a__x000a_NA_x000a__x000a_" xfId="179"/>
    <cellStyle name="超链接 43" xfId="180"/>
    <cellStyle name="计算 8 5 2" xfId="181"/>
    <cellStyle name="普通 2" xfId="182"/>
    <cellStyle name="百分比 2" xfId="183"/>
    <cellStyle name="千位分隔 3" xfId="184"/>
    <cellStyle name="千位分隔 6" xfId="185"/>
    <cellStyle name="㼿㼿㼿" xfId="186"/>
    <cellStyle name="样式 1" xfId="187"/>
    <cellStyle name="样式 1 14" xfId="188"/>
    <cellStyle name="一般_Sheet1" xfId="189"/>
    <cellStyle name="표준_1" xfId="190"/>
    <cellStyle name="Normal_CNS_IPEXPT_Special" xfId="191"/>
    <cellStyle name="常规_FEDEX大货" xfId="192"/>
    <cellStyle name="Normal_CNS_IEEXPT_Special_LL" xfId="193"/>
    <cellStyle name="Normal 40" xfId="194"/>
    <cellStyle name="常规 110" xfId="195"/>
    <cellStyle name="常规 182 2" xfId="196"/>
    <cellStyle name="Normal_zoning table" xfId="197"/>
    <cellStyle name="常规 117 7" xfId="198"/>
    <cellStyle name="Monetaire_TBPL0195_120519给北京豪联的价格表 2" xfId="199"/>
    <cellStyle name="常规 154" xfId="200"/>
    <cellStyle name="常规 149" xfId="201"/>
    <cellStyle name="常规_价格-1 2 3" xfId="202"/>
    <cellStyle name="常规_价格-1 2 2 2" xfId="203"/>
    <cellStyle name="一般_Sheet2" xfId="204"/>
    <cellStyle name="3232" xfId="205"/>
    <cellStyle name="一般_鵬泰QUATATION" xfId="206"/>
    <cellStyle name="Normal_Sheet1" xfId="207"/>
    <cellStyle name="ลักษณะ 1" xfId="208"/>
    <cellStyle name="常规 116" xfId="209"/>
    <cellStyle name="常规 121" xfId="210"/>
    <cellStyle name="常规 118 6" xfId="211"/>
    <cellStyle name="20% - Accent2 2 2 4" xfId="212"/>
    <cellStyle name="常规 10 10 9" xfId="213"/>
    <cellStyle name="Normal 50" xfId="214"/>
    <cellStyle name="Normal_CNS_IPEXPT_Special_LL" xfId="215"/>
    <cellStyle name="常规 136" xfId="216"/>
    <cellStyle name="常规 129" xfId="217"/>
    <cellStyle name="常规 128" xfId="218"/>
    <cellStyle name="常规 126" xfId="219"/>
    <cellStyle name="常规 150" xfId="220"/>
    <cellStyle name="常规 151" xfId="221"/>
    <cellStyle name="常规_Sheet1_目录_1" xfId="222"/>
    <cellStyle name="常规 161" xfId="223"/>
    <cellStyle name="常规 160" xfId="224"/>
    <cellStyle name="Normal 2 2 22" xfId="225"/>
    <cellStyle name="千位分隔 9 2" xfId="226"/>
    <cellStyle name="常规_UPS代理价_1" xfId="227"/>
    <cellStyle name="常规 148 5" xfId="228"/>
    <cellStyle name="常规_Book1" xfId="229"/>
    <cellStyle name="常规_DHL香港价6月4日" xfId="230"/>
    <cellStyle name="常规_TNT价7月3日" xfId="231"/>
    <cellStyle name="_ET_STYLE_NoName_00_ 14" xfId="232"/>
    <cellStyle name="Normal 16 2" xfId="233"/>
    <cellStyle name="常规_新建 Microsoft Office Excel Workbook (2)" xfId="234"/>
    <cellStyle name="常规 180" xfId="235"/>
    <cellStyle name="0,0&#10;&#10;NA&#10;&#10;" xfId="236"/>
    <cellStyle name="常规 118 6 2" xfId="237"/>
    <cellStyle name="常规 116 2 2 2 8 3" xfId="238"/>
    <cellStyle name="常规 10 2 10" xfId="239"/>
    <cellStyle name="常规 11 2 3" xfId="240"/>
    <cellStyle name="常规 10 4 3" xfId="241"/>
    <cellStyle name="常规 2 2 3_buylogic快递邮寄优惠价2013-5-17起最新 2" xfId="242"/>
    <cellStyle name="常规 10 7" xfId="243"/>
    <cellStyle name="千位分隔 2" xfId="244"/>
    <cellStyle name="常规_新增大陆DHLS价和香港DHL美加墨促销8-17" xfId="245"/>
    <cellStyle name="Normal_HK SPI (PT &amp; zone) (30 Apr 2003)_Band-R" xfId="246"/>
    <cellStyle name="常规_Sheet1_2" xfId="247"/>
    <cellStyle name="常规_Sheet1_1_Sheet1" xfId="248"/>
    <cellStyle name="常规 115 4" xfId="249"/>
    <cellStyle name="常规 10 3" xfId="250"/>
    <cellStyle name="常规 10 2 2" xfId="251"/>
    <cellStyle name="常规 10 2 10 2" xfId="252"/>
    <cellStyle name="常规 115" xfId="253"/>
    <cellStyle name="常规_进美0825  1232" xfId="254"/>
    <cellStyle name="常规_发票样板_德展同行V价140521" xfId="255"/>
    <cellStyle name="常规_95账号发票样板" xfId="256"/>
    <cellStyle name="常规 9" xfId="257"/>
    <cellStyle name="常规_报关单070523" xfId="258"/>
    <cellStyle name="常规 7" xfId="259"/>
    <cellStyle name="常规 2_2 FBA-发票和装箱单  05-24" xfId="260"/>
    <cellStyle name="常规 35" xfId="261"/>
    <cellStyle name="常规 10 6" xfId="262"/>
    <cellStyle name="常规_Sheet1 4" xfId="263"/>
    <cellStyle name="货币 2" xfId="264"/>
    <cellStyle name="常规_DEX-I国际速递同行价格 08月" xfId="265"/>
    <cellStyle name="常规_D-EXI国际速递同行价格 3月" xfId="266"/>
  </cellStyles>
  <dxfs count="2">
    <dxf>
      <fill>
        <patternFill patternType="solid">
          <fgColor rgb="FFFFF2CC"/>
        </patternFill>
      </fill>
    </dxf>
    <dxf>
      <fill>
        <patternFill patternType="solid">
          <bgColor rgb="FFFF9900"/>
        </patternFill>
      </fill>
    </dxf>
  </dxfs>
  <tableStyles count="0" defaultTableStyle="TableStyleMedium2" defaultPivotStyle="PivotStyleLight16"/>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theme" Target="theme/theme1.xml"/><Relationship Id="rId17" Type="http://schemas.openxmlformats.org/officeDocument/2006/relationships/customXml" Target="../customXml/item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hyperlink" Target="#&#20339;&#26519;&#20027;&#39029;!A1"/></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1</xdr:col>
      <xdr:colOff>3162935</xdr:colOff>
      <xdr:row>1</xdr:row>
      <xdr:rowOff>4445</xdr:rowOff>
    </xdr:from>
    <xdr:ext cx="3893820" cy="624205"/>
    <xdr:sp>
      <xdr:nvSpPr>
        <xdr:cNvPr id="2" name="矩形 3"/>
        <xdr:cNvSpPr/>
      </xdr:nvSpPr>
      <xdr:spPr>
        <a:xfrm>
          <a:off x="3306445" y="156845"/>
          <a:ext cx="3893820" cy="624205"/>
        </a:xfrm>
        <a:prstGeom prst="rect">
          <a:avLst/>
        </a:prstGeom>
        <a:ln>
          <a:noFill/>
        </a:ln>
      </xdr:spPr>
      <xdr:style>
        <a:lnRef idx="2">
          <a:schemeClr val="accent1"/>
        </a:lnRef>
        <a:fillRef idx="0">
          <a:srgbClr val="FFFFFF"/>
        </a:fillRef>
        <a:effectRef idx="0">
          <a:srgbClr val="FFFFFF"/>
        </a:effectRef>
        <a:fontRef idx="minor">
          <a:schemeClr val="dk1"/>
        </a:fontRef>
      </xdr:style>
      <xdr:txBody>
        <a:bodyPr vertOverflow="overflow" horzOverflow="overflow" wrap="square" rtlCol="0" anchor="t">
          <a:spAutoFit/>
          <a:scene3d>
            <a:camera prst="orthographicFront"/>
            <a:lightRig rig="threePt" dir="t"/>
          </a:scene3d>
        </a:bodyPr>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zh-CN" altLang="en-US" sz="3200" b="1">
              <a:solidFill>
                <a:schemeClr val="tx1"/>
              </a:solidFill>
              <a:effectLst>
                <a:outerShdw blurRad="38100" dist="19050" dir="2700000" algn="tl" rotWithShape="0">
                  <a:schemeClr val="dk1">
                    <a:alpha val="40000"/>
                  </a:schemeClr>
                </a:outerShdw>
              </a:effectLst>
              <a:latin typeface="微软雅黑" panose="020B0503020204020204" charset="-122"/>
              <a:ea typeface="微软雅黑" panose="020B0503020204020204" charset="-122"/>
              <a:cs typeface="微软雅黑" panose="020B0503020204020204" charset="-122"/>
            </a:rPr>
            <a:t>佳 林 寰</a:t>
          </a:r>
          <a:r>
            <a:rPr lang="en-US" altLang="zh-CN" sz="3200" b="1">
              <a:solidFill>
                <a:schemeClr val="tx1"/>
              </a:solidFill>
              <a:effectLst>
                <a:outerShdw blurRad="38100" dist="19050" dir="2700000" algn="tl" rotWithShape="0">
                  <a:schemeClr val="dk1">
                    <a:alpha val="40000"/>
                  </a:schemeClr>
                </a:outerShdw>
              </a:effectLst>
              <a:latin typeface="微软雅黑" panose="020B0503020204020204" charset="-122"/>
              <a:ea typeface="微软雅黑" panose="020B0503020204020204" charset="-122"/>
              <a:cs typeface="微软雅黑" panose="020B0503020204020204" charset="-122"/>
            </a:rPr>
            <a:t> </a:t>
          </a:r>
          <a:r>
            <a:rPr lang="zh-CN" altLang="en-US" sz="3200" b="1">
              <a:solidFill>
                <a:schemeClr val="tx1"/>
              </a:solidFill>
              <a:effectLst>
                <a:outerShdw blurRad="38100" dist="19050" dir="2700000" algn="tl" rotWithShape="0">
                  <a:schemeClr val="dk1">
                    <a:alpha val="40000"/>
                  </a:schemeClr>
                </a:outerShdw>
              </a:effectLst>
              <a:latin typeface="微软雅黑" panose="020B0503020204020204" charset="-122"/>
              <a:ea typeface="微软雅黑" panose="020B0503020204020204" charset="-122"/>
              <a:cs typeface="微软雅黑" panose="020B0503020204020204" charset="-122"/>
            </a:rPr>
            <a:t>球</a:t>
          </a:r>
          <a:r>
            <a:rPr lang="en-US" altLang="zh-CN" sz="3200" b="1">
              <a:solidFill>
                <a:schemeClr val="tx1"/>
              </a:solidFill>
              <a:effectLst>
                <a:outerShdw blurRad="38100" dist="19050" dir="2700000" algn="tl" rotWithShape="0">
                  <a:schemeClr val="dk1">
                    <a:alpha val="40000"/>
                  </a:schemeClr>
                </a:outerShdw>
              </a:effectLst>
              <a:latin typeface="微软雅黑" panose="020B0503020204020204" charset="-122"/>
              <a:ea typeface="微软雅黑" panose="020B0503020204020204" charset="-122"/>
              <a:cs typeface="微软雅黑" panose="020B0503020204020204" charset="-122"/>
            </a:rPr>
            <a:t> --2026</a:t>
          </a:r>
          <a:endParaRPr lang="en-US" altLang="zh-CN" sz="3200" b="1">
            <a:solidFill>
              <a:schemeClr val="tx1"/>
            </a:solidFill>
            <a:effectLst>
              <a:outerShdw blurRad="38100" dist="19050" dir="2700000" algn="tl" rotWithShape="0">
                <a:schemeClr val="dk1">
                  <a:alpha val="40000"/>
                </a:schemeClr>
              </a:outerShdw>
            </a:effectLst>
            <a:latin typeface="微软雅黑" panose="020B0503020204020204" charset="-122"/>
            <a:ea typeface="微软雅黑" panose="020B0503020204020204" charset="-122"/>
            <a:cs typeface="微软雅黑" panose="020B0503020204020204" charset="-122"/>
          </a:endParaRPr>
        </a:p>
      </xdr:txBody>
    </xdr:sp>
    <xdr:clientData/>
  </xdr:oneCellAnchor>
  <xdr:twoCellAnchor>
    <xdr:from>
      <xdr:col>3</xdr:col>
      <xdr:colOff>3546475</xdr:colOff>
      <xdr:row>3</xdr:row>
      <xdr:rowOff>165735</xdr:rowOff>
    </xdr:from>
    <xdr:to>
      <xdr:col>3</xdr:col>
      <xdr:colOff>5819140</xdr:colOff>
      <xdr:row>6</xdr:row>
      <xdr:rowOff>243205</xdr:rowOff>
    </xdr:to>
    <xdr:grpSp>
      <xdr:nvGrpSpPr>
        <xdr:cNvPr id="3" name="组合 8"/>
        <xdr:cNvGrpSpPr/>
      </xdr:nvGrpSpPr>
      <xdr:grpSpPr>
        <a:xfrm>
          <a:off x="9196705" y="1130935"/>
          <a:ext cx="2059305" cy="1271270"/>
          <a:chOff x="12730" y="4873"/>
          <a:chExt cx="3979" cy="2471"/>
        </a:xfrm>
      </xdr:grpSpPr>
      <xdr:grpSp>
        <xdr:nvGrpSpPr>
          <xdr:cNvPr id="4" name="组合 6"/>
          <xdr:cNvGrpSpPr/>
        </xdr:nvGrpSpPr>
        <xdr:grpSpPr>
          <a:xfrm>
            <a:off x="14680" y="4875"/>
            <a:ext cx="2028" cy="2469"/>
            <a:chOff x="12186" y="4672"/>
            <a:chExt cx="2650" cy="3192"/>
          </a:xfrm>
        </xdr:grpSpPr>
        <xdr:pic>
          <xdr:nvPicPr>
            <xdr:cNvPr id="5" name="图片 3"/>
            <xdr:cNvPicPr>
              <a:picLocks noChangeAspect="1"/>
            </xdr:cNvPicPr>
          </xdr:nvPicPr>
          <xdr:blipFill>
            <a:blip r:embed="rId1"/>
            <a:stretch>
              <a:fillRect/>
            </a:stretch>
          </xdr:blipFill>
          <xdr:spPr>
            <a:xfrm>
              <a:off x="12474" y="4672"/>
              <a:ext cx="1875" cy="1870"/>
            </a:xfrm>
            <a:prstGeom prst="rect">
              <a:avLst/>
            </a:prstGeom>
            <a:noFill/>
            <a:ln w="9525">
              <a:noFill/>
            </a:ln>
          </xdr:spPr>
        </xdr:pic>
        <xdr:sp>
          <xdr:nvSpPr>
            <xdr:cNvPr id="6" name="矩形 4"/>
            <xdr:cNvSpPr/>
          </xdr:nvSpPr>
          <xdr:spPr>
            <a:xfrm>
              <a:off x="12186" y="6561"/>
              <a:ext cx="2650" cy="13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t">
              <a:spAutoFit/>
            </a:bodyPr>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zh-CN" altLang="en-US" sz="1200">
                  <a:solidFill>
                    <a:schemeClr val="tx1"/>
                  </a:solidFill>
                  <a:effectLst>
                    <a:outerShdw blurRad="38100" dist="19050" dir="2700000" algn="tl" rotWithShape="0">
                      <a:schemeClr val="dk1">
                        <a:alpha val="40000"/>
                      </a:schemeClr>
                    </a:outerShdw>
                  </a:effectLst>
                  <a:latin typeface="微软雅黑" panose="020B0503020204020204" charset="-122"/>
                  <a:ea typeface="微软雅黑" panose="020B0503020204020204" charset="-122"/>
                </a:rPr>
                <a:t>下载</a:t>
              </a:r>
              <a:endParaRPr lang="zh-CN" altLang="en-US" sz="1200">
                <a:solidFill>
                  <a:schemeClr val="tx1"/>
                </a:solidFill>
                <a:effectLst>
                  <a:outerShdw blurRad="38100" dist="19050" dir="2700000" algn="tl" rotWithShape="0">
                    <a:schemeClr val="dk1">
                      <a:alpha val="40000"/>
                    </a:schemeClr>
                  </a:outerShdw>
                </a:effectLst>
                <a:latin typeface="微软雅黑" panose="020B0503020204020204" charset="-122"/>
                <a:ea typeface="微软雅黑" panose="020B0503020204020204" charset="-122"/>
              </a:endParaRPr>
            </a:p>
            <a:p>
              <a:pPr algn="ctr"/>
              <a:r>
                <a:rPr lang="zh-CN" altLang="en-US" sz="1200">
                  <a:solidFill>
                    <a:schemeClr val="tx1"/>
                  </a:solidFill>
                  <a:effectLst>
                    <a:outerShdw blurRad="38100" dist="19050" dir="2700000" algn="tl" rotWithShape="0">
                      <a:schemeClr val="dk1">
                        <a:alpha val="40000"/>
                      </a:schemeClr>
                    </a:outerShdw>
                  </a:effectLst>
                  <a:latin typeface="微软雅黑" panose="020B0503020204020204" charset="-122"/>
                  <a:ea typeface="微软雅黑" panose="020B0503020204020204" charset="-122"/>
                </a:rPr>
                <a:t>最新报价表</a:t>
              </a:r>
              <a:endParaRPr lang="zh-CN" altLang="en-US" sz="1200">
                <a:solidFill>
                  <a:schemeClr val="tx1"/>
                </a:solidFill>
                <a:effectLst>
                  <a:outerShdw blurRad="38100" dist="19050" dir="2700000" algn="tl" rotWithShape="0">
                    <a:schemeClr val="dk1">
                      <a:alpha val="40000"/>
                    </a:schemeClr>
                  </a:outerShdw>
                </a:effectLst>
                <a:latin typeface="微软雅黑" panose="020B0503020204020204" charset="-122"/>
                <a:ea typeface="微软雅黑" panose="020B0503020204020204" charset="-122"/>
              </a:endParaRPr>
            </a:p>
          </xdr:txBody>
        </xdr:sp>
      </xdr:grpSp>
      <xdr:grpSp>
        <xdr:nvGrpSpPr>
          <xdr:cNvPr id="7" name="组合 7"/>
          <xdr:cNvGrpSpPr/>
        </xdr:nvGrpSpPr>
        <xdr:grpSpPr>
          <a:xfrm>
            <a:off x="12730" y="4873"/>
            <a:ext cx="1958" cy="2405"/>
            <a:chOff x="13788" y="4662"/>
            <a:chExt cx="2561" cy="3151"/>
          </a:xfrm>
        </xdr:grpSpPr>
        <xdr:pic>
          <xdr:nvPicPr>
            <xdr:cNvPr id="8" name="图片 2" descr="42dc25e123b982d7121abe7ed2cd07e"/>
            <xdr:cNvPicPr>
              <a:picLocks noChangeAspect="1"/>
            </xdr:cNvPicPr>
          </xdr:nvPicPr>
          <xdr:blipFill>
            <a:blip r:embed="rId2"/>
            <a:stretch>
              <a:fillRect/>
            </a:stretch>
          </xdr:blipFill>
          <xdr:spPr>
            <a:xfrm>
              <a:off x="14279" y="4662"/>
              <a:ext cx="1916" cy="1875"/>
            </a:xfrm>
            <a:prstGeom prst="rect">
              <a:avLst/>
            </a:prstGeom>
            <a:noFill/>
            <a:ln w="9525">
              <a:noFill/>
            </a:ln>
          </xdr:spPr>
        </xdr:pic>
        <xdr:sp>
          <xdr:nvSpPr>
            <xdr:cNvPr id="9" name="矩形 5"/>
            <xdr:cNvSpPr/>
          </xdr:nvSpPr>
          <xdr:spPr>
            <a:xfrm>
              <a:off x="13788" y="6576"/>
              <a:ext cx="2561" cy="12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t">
              <a:spAutoFit/>
            </a:bodyPr>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zh-CN" altLang="en-US" sz="1200">
                  <a:solidFill>
                    <a:schemeClr val="tx1"/>
                  </a:solidFill>
                  <a:effectLst>
                    <a:outerShdw blurRad="38100" dist="19050" dir="2700000" algn="tl" rotWithShape="0">
                      <a:schemeClr val="dk1">
                        <a:alpha val="40000"/>
                      </a:schemeClr>
                    </a:outerShdw>
                  </a:effectLst>
                  <a:latin typeface="微软雅黑" panose="020B0503020204020204" charset="-122"/>
                  <a:ea typeface="微软雅黑" panose="020B0503020204020204" charset="-122"/>
                </a:rPr>
                <a:t>关注</a:t>
              </a:r>
              <a:endParaRPr lang="zh-CN" altLang="en-US" sz="1200">
                <a:solidFill>
                  <a:schemeClr val="tx1"/>
                </a:solidFill>
                <a:effectLst>
                  <a:outerShdw blurRad="38100" dist="19050" dir="2700000" algn="tl" rotWithShape="0">
                    <a:schemeClr val="dk1">
                      <a:alpha val="40000"/>
                    </a:schemeClr>
                  </a:outerShdw>
                </a:effectLst>
                <a:latin typeface="微软雅黑" panose="020B0503020204020204" charset="-122"/>
                <a:ea typeface="微软雅黑" panose="020B0503020204020204" charset="-122"/>
              </a:endParaRPr>
            </a:p>
            <a:p>
              <a:pPr algn="ctr"/>
              <a:r>
                <a:rPr lang="zh-CN" altLang="en-US" sz="1200">
                  <a:solidFill>
                    <a:schemeClr val="tx1"/>
                  </a:solidFill>
                  <a:effectLst>
                    <a:outerShdw blurRad="38100" dist="19050" dir="2700000" algn="tl" rotWithShape="0">
                      <a:schemeClr val="dk1">
                        <a:alpha val="40000"/>
                      </a:schemeClr>
                    </a:outerShdw>
                  </a:effectLst>
                  <a:latin typeface="微软雅黑" panose="020B0503020204020204" charset="-122"/>
                  <a:ea typeface="微软雅黑" panose="020B0503020204020204" charset="-122"/>
                </a:rPr>
                <a:t>微信公众号</a:t>
              </a:r>
              <a:endParaRPr lang="en-US" altLang="zh-CN" sz="1200">
                <a:solidFill>
                  <a:schemeClr val="tx1"/>
                </a:solidFill>
                <a:effectLst>
                  <a:outerShdw blurRad="38100" dist="19050" dir="2700000" algn="tl" rotWithShape="0">
                    <a:schemeClr val="dk1">
                      <a:alpha val="40000"/>
                    </a:schemeClr>
                  </a:outerShdw>
                </a:effectLst>
                <a:latin typeface="微软雅黑" panose="020B0503020204020204" charset="-122"/>
                <a:ea typeface="微软雅黑" panose="020B0503020204020204" charset="-122"/>
              </a:endParaRPr>
            </a:p>
          </xdr:txBody>
        </xdr:sp>
      </xdr:grpSp>
    </xdr:grpSp>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oneCellAnchor>
    <xdr:from>
      <xdr:col>3</xdr:col>
      <xdr:colOff>1057910</xdr:colOff>
      <xdr:row>0</xdr:row>
      <xdr:rowOff>86360</xdr:rowOff>
    </xdr:from>
    <xdr:ext cx="3839210" cy="422910"/>
    <xdr:sp>
      <xdr:nvSpPr>
        <xdr:cNvPr id="2" name="矩形 4">
          <a:hlinkClick xmlns:r="http://schemas.openxmlformats.org/officeDocument/2006/relationships" r:id="rId1"/>
        </xdr:cNvPr>
        <xdr:cNvSpPr/>
      </xdr:nvSpPr>
      <xdr:spPr>
        <a:xfrm>
          <a:off x="2486660" y="86360"/>
          <a:ext cx="3839210" cy="4229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zh-CN" altLang="en-US" sz="1200" b="1">
              <a:solidFill>
                <a:srgbClr val="FF0000"/>
              </a:solidFill>
              <a:effectLst>
                <a:outerShdw blurRad="38100" dist="19050" dir="2700000" algn="tl" rotWithShape="0">
                  <a:schemeClr val="dk1">
                    <a:alpha val="40000"/>
                  </a:schemeClr>
                </a:outerShdw>
              </a:effectLst>
              <a:latin typeface="微软雅黑" panose="020B0503020204020204" charset="-122"/>
              <a:ea typeface="微软雅黑" panose="020B0503020204020204" charset="-122"/>
            </a:rPr>
            <a:t>点击进主页  》》》</a:t>
          </a:r>
          <a:r>
            <a:rPr lang="zh-CN" altLang="en-US" sz="2200" b="1">
              <a:solidFill>
                <a:schemeClr val="tx1"/>
              </a:solidFill>
              <a:effectLst>
                <a:outerShdw blurRad="38100" dist="19050" dir="2700000" algn="tl" rotWithShape="0">
                  <a:schemeClr val="dk1">
                    <a:alpha val="40000"/>
                  </a:schemeClr>
                </a:outerShdw>
              </a:effectLst>
              <a:latin typeface="微软雅黑" panose="020B0503020204020204" charset="-122"/>
              <a:ea typeface="微软雅黑" panose="020B0503020204020204" charset="-122"/>
              <a:sym typeface="+mn-ea"/>
            </a:rPr>
            <a:t>佳林寰球</a:t>
          </a:r>
          <a:r>
            <a:rPr lang="en-US" altLang="zh-CN" sz="2200" b="1">
              <a:solidFill>
                <a:schemeClr val="tx1"/>
              </a:solidFill>
              <a:effectLst>
                <a:outerShdw blurRad="38100" dist="19050" dir="2700000" algn="tl" rotWithShape="0">
                  <a:schemeClr val="dk1">
                    <a:alpha val="40000"/>
                  </a:schemeClr>
                </a:outerShdw>
              </a:effectLst>
              <a:latin typeface="微软雅黑" panose="020B0503020204020204" charset="-122"/>
              <a:ea typeface="微软雅黑" panose="020B0503020204020204" charset="-122"/>
            </a:rPr>
            <a:t>-</a:t>
          </a:r>
          <a:r>
            <a:rPr lang="zh-CN" altLang="en-US" sz="2200" b="1">
              <a:solidFill>
                <a:schemeClr val="tx1"/>
              </a:solidFill>
              <a:effectLst>
                <a:outerShdw blurRad="38100" dist="19050" dir="2700000" algn="tl" rotWithShape="0">
                  <a:schemeClr val="dk1">
                    <a:alpha val="40000"/>
                  </a:schemeClr>
                </a:outerShdw>
              </a:effectLst>
              <a:latin typeface="微软雅黑" panose="020B0503020204020204" charset="-122"/>
              <a:ea typeface="微软雅黑" panose="020B0503020204020204" charset="-122"/>
            </a:rPr>
            <a:t>报价表</a:t>
          </a:r>
          <a:endParaRPr lang="zh-CN" altLang="en-US" sz="2200" b="1">
            <a:solidFill>
              <a:srgbClr val="FF0000"/>
            </a:solidFill>
            <a:effectLst>
              <a:outerShdw blurRad="38100" dist="19050" dir="2700000" algn="tl" rotWithShape="0">
                <a:schemeClr val="dk1">
                  <a:alpha val="40000"/>
                </a:schemeClr>
              </a:outerShdw>
            </a:effectLst>
            <a:latin typeface="微软雅黑" panose="020B0503020204020204" charset="-122"/>
            <a:ea typeface="微软雅黑" panose="020B0503020204020204" charset="-122"/>
          </a:endParaRPr>
        </a:p>
      </xdr:txBody>
    </xdr:sp>
    <xdr:clientData/>
  </xdr:oneCellAnchor>
</xdr:wsDr>
</file>

<file path=xl/drawings/drawing3.xml><?xml version="1.0" encoding="utf-8"?>
<xdr:wsDr xmlns:xdr="http://schemas.openxmlformats.org/drawingml/2006/spreadsheetDrawing" xmlns:r="http://schemas.openxmlformats.org/officeDocument/2006/relationships" xmlns:a="http://schemas.openxmlformats.org/drawingml/2006/main">
  <xdr:oneCellAnchor>
    <xdr:from>
      <xdr:col>11</xdr:col>
      <xdr:colOff>91440</xdr:colOff>
      <xdr:row>10</xdr:row>
      <xdr:rowOff>333375</xdr:rowOff>
    </xdr:from>
    <xdr:ext cx="3592830" cy="993775"/>
    <xdr:sp>
      <xdr:nvSpPr>
        <xdr:cNvPr id="2" name="矩形 2"/>
        <xdr:cNvSpPr/>
      </xdr:nvSpPr>
      <xdr:spPr>
        <a:xfrm>
          <a:off x="12146280" y="5832475"/>
          <a:ext cx="3592830" cy="9937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rtlCol="0" anchor="t">
          <a:spAutoFit/>
        </a:bodyPr>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zh-CN" altLang="en-US" sz="1800" b="1">
              <a:ln w="10160">
                <a:solidFill>
                  <a:schemeClr val="accent5"/>
                </a:solidFill>
                <a:prstDash val="solid"/>
              </a:ln>
              <a:solidFill>
                <a:srgbClr val="7030A0"/>
              </a:solidFill>
              <a:effectLst>
                <a:outerShdw blurRad="38100" dist="22860" dir="5400000" algn="tl" rotWithShape="0">
                  <a:srgbClr val="000000">
                    <a:alpha val="30000"/>
                  </a:srgbClr>
                </a:outerShdw>
              </a:effectLst>
              <a:latin typeface="微软雅黑" panose="020B0503020204020204" charset="-122"/>
              <a:ea typeface="微软雅黑" panose="020B0503020204020204" charset="-122"/>
            </a:rPr>
            <a:t>超大件</a:t>
          </a:r>
          <a:endParaRPr lang="zh-CN" altLang="en-US" sz="1800" b="1">
            <a:ln w="10160">
              <a:solidFill>
                <a:schemeClr val="accent5"/>
              </a:solidFill>
              <a:prstDash val="solid"/>
            </a:ln>
            <a:solidFill>
              <a:srgbClr val="7030A0"/>
            </a:solidFill>
            <a:effectLst>
              <a:outerShdw blurRad="38100" dist="22860" dir="5400000" algn="tl" rotWithShape="0">
                <a:srgbClr val="000000">
                  <a:alpha val="30000"/>
                </a:srgbClr>
              </a:outerShdw>
            </a:effectLst>
            <a:latin typeface="微软雅黑" panose="020B0503020204020204" charset="-122"/>
            <a:ea typeface="微软雅黑" panose="020B0503020204020204" charset="-122"/>
          </a:endParaRPr>
        </a:p>
        <a:p>
          <a:pPr algn="ctr"/>
          <a:r>
            <a:rPr lang="zh-CN" altLang="en-US" sz="1800" b="1">
              <a:ln w="10160">
                <a:solidFill>
                  <a:schemeClr val="accent5"/>
                </a:solidFill>
                <a:prstDash val="solid"/>
              </a:ln>
              <a:solidFill>
                <a:srgbClr val="7030A0"/>
              </a:solidFill>
              <a:effectLst>
                <a:outerShdw blurRad="38100" dist="22860" dir="5400000" algn="tl" rotWithShape="0">
                  <a:srgbClr val="000000">
                    <a:alpha val="30000"/>
                  </a:srgbClr>
                </a:outerShdw>
              </a:effectLst>
              <a:latin typeface="微软雅黑" panose="020B0503020204020204" charset="-122"/>
              <a:ea typeface="微软雅黑" panose="020B0503020204020204" charset="-122"/>
            </a:rPr>
            <a:t>卡车派送受限地址</a:t>
          </a:r>
          <a:endParaRPr lang="zh-CN" altLang="en-US" sz="1800" b="1">
            <a:ln w="10160">
              <a:solidFill>
                <a:schemeClr val="accent5"/>
              </a:solidFill>
              <a:prstDash val="solid"/>
            </a:ln>
            <a:solidFill>
              <a:srgbClr val="7030A0"/>
            </a:solidFill>
            <a:effectLst>
              <a:outerShdw blurRad="38100" dist="22860" dir="5400000" algn="tl" rotWithShape="0">
                <a:srgbClr val="000000">
                  <a:alpha val="30000"/>
                </a:srgbClr>
              </a:outerShdw>
            </a:effectLst>
            <a:latin typeface="微软雅黑" panose="020B0503020204020204" charset="-122"/>
            <a:ea typeface="微软雅黑" panose="020B0503020204020204" charset="-122"/>
          </a:endParaRPr>
        </a:p>
        <a:p>
          <a:pPr algn="ctr"/>
          <a:r>
            <a:rPr lang="zh-CN" altLang="en-US" sz="1800" b="1">
              <a:ln w="10160">
                <a:solidFill>
                  <a:schemeClr val="accent5"/>
                </a:solidFill>
                <a:prstDash val="solid"/>
              </a:ln>
              <a:solidFill>
                <a:srgbClr val="7030A0"/>
              </a:solidFill>
              <a:effectLst>
                <a:outerShdw blurRad="38100" dist="22860" dir="5400000" algn="tl" rotWithShape="0">
                  <a:srgbClr val="000000">
                    <a:alpha val="30000"/>
                  </a:srgbClr>
                </a:outerShdw>
              </a:effectLst>
              <a:latin typeface="微软雅黑" panose="020B0503020204020204" charset="-122"/>
              <a:ea typeface="微软雅黑" panose="020B0503020204020204" charset="-122"/>
            </a:rPr>
            <a:t>请参考海运超大件受限地址说明</a:t>
          </a:r>
          <a:endParaRPr lang="zh-CN" altLang="en-US" sz="1800" b="1">
            <a:ln w="10160">
              <a:solidFill>
                <a:schemeClr val="accent5"/>
              </a:solidFill>
              <a:prstDash val="solid"/>
            </a:ln>
            <a:solidFill>
              <a:srgbClr val="7030A0"/>
            </a:solidFill>
            <a:effectLst>
              <a:outerShdw blurRad="38100" dist="22860" dir="5400000" algn="tl" rotWithShape="0">
                <a:srgbClr val="000000">
                  <a:alpha val="30000"/>
                </a:srgbClr>
              </a:outerShdw>
            </a:effectLst>
            <a:latin typeface="微软雅黑" panose="020B0503020204020204" charset="-122"/>
            <a:ea typeface="微软雅黑" panose="020B0503020204020204" charset="-122"/>
          </a:endParaRPr>
        </a:p>
      </xdr:txBody>
    </xdr:sp>
    <xdr:clientData/>
  </xdr:oneCellAnchor>
</xdr:wsDr>
</file>

<file path=xl/drawings/drawing4.xml><?xml version="1.0" encoding="utf-8"?>
<xdr:wsDr xmlns:xdr="http://schemas.openxmlformats.org/drawingml/2006/spreadsheetDrawing" xmlns:r="http://schemas.openxmlformats.org/officeDocument/2006/relationships" xmlns:a="http://schemas.openxmlformats.org/drawingml/2006/main">
  <xdr:oneCellAnchor>
    <xdr:from>
      <xdr:col>1</xdr:col>
      <xdr:colOff>895985</xdr:colOff>
      <xdr:row>0</xdr:row>
      <xdr:rowOff>106045</xdr:rowOff>
    </xdr:from>
    <xdr:ext cx="12932410" cy="466090"/>
    <xdr:sp>
      <xdr:nvSpPr>
        <xdr:cNvPr id="2" name="矩形 1"/>
        <xdr:cNvSpPr/>
      </xdr:nvSpPr>
      <xdr:spPr>
        <a:xfrm>
          <a:off x="1067435" y="106045"/>
          <a:ext cx="12932410" cy="466090"/>
        </a:xfrm>
        <a:prstGeom prst="rect">
          <a:avLst/>
        </a:prstGeom>
      </xdr:spPr>
      <xdr:style>
        <a:lnRef idx="0">
          <a:srgbClr val="FFFFFF"/>
        </a:lnRef>
        <a:fillRef idx="2">
          <a:schemeClr val="accent1"/>
        </a:fillRef>
        <a:effectRef idx="1">
          <a:schemeClr val="accent1"/>
        </a:effectRef>
        <a:fontRef idx="minor">
          <a:schemeClr val="lt1"/>
        </a:fontRef>
      </xdr:style>
      <xdr:txBody>
        <a:bodyPr vertOverflow="overflow" horzOverflow="overflow" wrap="square" rtlCol="0" anchor="t"/>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en-US" altLang="zh-CN" sz="2200" b="1">
              <a:solidFill>
                <a:sysClr val="windowText" lastClr="000000"/>
              </a:solidFill>
              <a:effectLst>
                <a:outerShdw blurRad="38100" dist="19050" dir="2700000" algn="tl" rotWithShape="0">
                  <a:schemeClr val="dk1">
                    <a:alpha val="40000"/>
                  </a:schemeClr>
                </a:outerShdw>
              </a:effectLst>
              <a:latin typeface="微软雅黑" panose="020B0503020204020204" charset="-122"/>
              <a:ea typeface="微软雅黑" panose="020B0503020204020204" charset="-122"/>
              <a:cs typeface="微软雅黑" panose="020B0503020204020204" charset="-122"/>
            </a:rPr>
            <a:t>FBA</a:t>
          </a:r>
          <a:r>
            <a:rPr lang="zh-CN" altLang="en-US" sz="2200" b="1">
              <a:solidFill>
                <a:sysClr val="windowText" lastClr="000000"/>
              </a:solidFill>
              <a:effectLst>
                <a:outerShdw blurRad="38100" dist="19050" dir="2700000" algn="tl" rotWithShape="0">
                  <a:schemeClr val="dk1">
                    <a:alpha val="40000"/>
                  </a:schemeClr>
                </a:outerShdw>
              </a:effectLst>
              <a:latin typeface="微软雅黑" panose="020B0503020204020204" charset="-122"/>
              <a:ea typeface="微软雅黑" panose="020B0503020204020204" charset="-122"/>
              <a:cs typeface="微软雅黑" panose="020B0503020204020204" charset="-122"/>
            </a:rPr>
            <a:t>海卡</a:t>
          </a:r>
          <a:endParaRPr lang="en-US" altLang="zh-CN" sz="2200" b="1">
            <a:solidFill>
              <a:sysClr val="windowText" lastClr="000000"/>
            </a:solidFill>
            <a:effectLst>
              <a:outerShdw blurRad="38100" dist="19050" dir="2700000" algn="tl" rotWithShape="0">
                <a:schemeClr val="dk1">
                  <a:alpha val="40000"/>
                </a:schemeClr>
              </a:outerShdw>
            </a:effectLst>
            <a:latin typeface="微软雅黑" panose="020B0503020204020204" charset="-122"/>
            <a:ea typeface="微软雅黑" panose="020B0503020204020204" charset="-122"/>
            <a:cs typeface="微软雅黑" panose="020B0503020204020204" charset="-122"/>
          </a:endParaRPr>
        </a:p>
      </xdr:txBody>
    </xdr:sp>
    <xdr:clientData/>
  </xdr:oneCellAnchor>
</xdr:wsDr>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xmlns:mc="http://schemas.openxmlformats.org/markup-compatibility/2006" xmlns:a14="http://schemas.microsoft.com/office/drawing/2010/main" val="FFFFFF" mc:Ignorable="a14" a14:legacySpreadsheetColorIndex="65"/>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13.xml.rels><?xml version="1.0" encoding="UTF-8" standalone="yes"?>
<Relationships xmlns="http://schemas.openxmlformats.org/package/2006/relationships"><Relationship Id="rId9" Type="http://schemas.openxmlformats.org/officeDocument/2006/relationships/hyperlink" Target="http://cn.bing.com/dict/search?q=Corset&amp;FORM=BDVSP6&amp;mkt=zh-cn" TargetMode="External"/><Relationship Id="rId8" Type="http://schemas.openxmlformats.org/officeDocument/2006/relationships/hyperlink" Target="https://www.hsbianma.com/Code/4201000090.html" TargetMode="External"/><Relationship Id="rId7" Type="http://schemas.openxmlformats.org/officeDocument/2006/relationships/hyperlink" Target="https://www.hsbianma.com/Instance/677114.html" TargetMode="External"/><Relationship Id="rId6" Type="http://schemas.openxmlformats.org/officeDocument/2006/relationships/hyperlink" Target="http://www.hsbianma.com/Code/7308900000.html" TargetMode="External"/><Relationship Id="rId5" Type="http://schemas.openxmlformats.org/officeDocument/2006/relationships/hyperlink" Target="https://www.hsbianma.com/Code/9015800090.html" TargetMode="External"/><Relationship Id="rId4" Type="http://schemas.openxmlformats.org/officeDocument/2006/relationships/hyperlink" Target="https://www.hsbianma.com/Code/3918109000.html" TargetMode="External"/><Relationship Id="rId3" Type="http://schemas.openxmlformats.org/officeDocument/2006/relationships/hyperlink" Target="https://www.hsbianma.com/Code/9603909090.html" TargetMode="External"/><Relationship Id="rId2" Type="http://schemas.openxmlformats.org/officeDocument/2006/relationships/hyperlink" Target="http://cn.bing.com/dict/search?q=mirror&amp;FORM=BDVSP6&amp;mkt=zh-cn" TargetMode="External"/><Relationship Id="rId1" Type="http://schemas.openxmlformats.org/officeDocument/2006/relationships/hyperlink" Target="http://www.amazon.com/dp/B01N35KLMB"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25"/>
  </sheetPr>
  <dimension ref="A1:E9"/>
  <sheetViews>
    <sheetView showGridLines="0" tabSelected="1" workbookViewId="0">
      <selection activeCell="D4" sqref="D4:D8"/>
    </sheetView>
  </sheetViews>
  <sheetFormatPr defaultColWidth="9" defaultRowHeight="24" customHeight="1" outlineLevelCol="4"/>
  <cols>
    <col min="1" max="1" width="2" style="188" customWidth="1"/>
    <col min="2" max="2" width="74.7433628318584" style="390" customWidth="1"/>
    <col min="3" max="3" width="2" style="188" customWidth="1"/>
    <col min="4" max="4" width="78.1238938053097" style="387" customWidth="1"/>
    <col min="5" max="5" width="2" style="188" customWidth="1"/>
    <col min="6" max="191" width="9" style="387" customWidth="1"/>
    <col min="192" max="16384" width="9" style="188" customWidth="1"/>
  </cols>
  <sheetData>
    <row r="1" ht="12" customHeight="1" spans="1:5">
      <c r="A1" s="437"/>
      <c r="B1" s="438"/>
      <c r="C1" s="437"/>
      <c r="D1" s="404"/>
      <c r="E1" s="437"/>
    </row>
    <row r="2" s="387" customFormat="1" ht="52" customHeight="1" spans="1:5">
      <c r="A2" s="404"/>
      <c r="B2" s="439"/>
      <c r="C2" s="440"/>
      <c r="D2" s="441"/>
      <c r="E2" s="404"/>
    </row>
    <row r="3" s="387" customFormat="1" ht="12" customHeight="1" spans="1:5">
      <c r="A3" s="437"/>
      <c r="B3" s="438"/>
      <c r="C3" s="437"/>
      <c r="D3" s="404"/>
      <c r="E3" s="437"/>
    </row>
    <row r="4" s="387" customFormat="1" ht="29" customHeight="1" spans="1:5">
      <c r="A4" s="404"/>
      <c r="B4" s="442" t="s">
        <v>0</v>
      </c>
      <c r="C4" s="404"/>
      <c r="D4" s="443" t="s">
        <v>1</v>
      </c>
      <c r="E4" s="404"/>
    </row>
    <row r="5" s="387" customFormat="1" ht="29" customHeight="1" spans="1:5">
      <c r="A5" s="404"/>
      <c r="B5" s="271"/>
      <c r="C5" s="404"/>
      <c r="D5" s="443"/>
      <c r="E5" s="404"/>
    </row>
    <row r="6" s="387" customFormat="1" ht="36" customHeight="1" spans="1:5">
      <c r="A6" s="404"/>
      <c r="B6" s="278"/>
      <c r="C6" s="404"/>
      <c r="D6" s="443"/>
      <c r="E6" s="404"/>
    </row>
    <row r="7" s="387" customFormat="1" ht="175" customHeight="1" spans="1:5">
      <c r="A7" s="404"/>
      <c r="B7" s="442" t="s">
        <v>2</v>
      </c>
      <c r="C7" s="404"/>
      <c r="D7" s="443"/>
      <c r="E7" s="404"/>
    </row>
    <row r="8" ht="253" customHeight="1" spans="1:5">
      <c r="A8" s="437"/>
      <c r="B8" s="444" t="s">
        <v>3</v>
      </c>
      <c r="C8" s="437"/>
      <c r="D8" s="445"/>
      <c r="E8" s="437"/>
    </row>
    <row r="9" ht="12" customHeight="1" spans="1:5">
      <c r="A9" s="437"/>
      <c r="B9" s="438"/>
      <c r="C9" s="437"/>
      <c r="D9" s="404"/>
      <c r="E9" s="437"/>
    </row>
  </sheetData>
  <sheetProtection algorithmName="SHA-512" hashValue="ZUjZmFfG7Jc198MmNuioIvt6CbP/ehdhfbFjN+6BLCL1IsTvfEjQI+ui4FkZ7VML+GRMOR71VHSwt7ZThqxj2A==" saltValue="lQeQdCgdl3uUEcCjlYyZ2w==" spinCount="100000" sheet="1" objects="1"/>
  <protectedRanges>
    <protectedRange sqref="D4" name="区域3"/>
  </protectedRanges>
  <mergeCells count="3">
    <mergeCell ref="B2:D2"/>
    <mergeCell ref="B4:B6"/>
    <mergeCell ref="D4:D8"/>
  </mergeCells>
  <pageMargins left="0.75" right="0.75" top="1" bottom="1" header="0.51" footer="0.51"/>
  <pageSetup paperSize="9" orientation="landscape" horizontalDpi="600"/>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210"/>
  <sheetViews>
    <sheetView showGridLines="0" workbookViewId="0">
      <pane ySplit="4" topLeftCell="A5" activePane="bottomLeft" state="frozen"/>
      <selection/>
      <selection pane="bottomLeft" activeCell="B11" sqref="B11"/>
    </sheetView>
  </sheetViews>
  <sheetFormatPr defaultColWidth="9" defaultRowHeight="15"/>
  <cols>
    <col min="1" max="1" width="29" style="409" customWidth="1"/>
    <col min="2" max="2" width="33.1946902654867" style="409" customWidth="1"/>
    <col min="3" max="3" width="9.43362831858407" style="410" customWidth="1"/>
    <col min="4" max="9" width="14.0088495575221" style="410" customWidth="1"/>
    <col min="10" max="10" width="15.0088495575221" style="410" customWidth="1"/>
    <col min="11" max="11" width="41.4247787610619" style="409" customWidth="1"/>
    <col min="12" max="15" width="13" style="71" hidden="1" customWidth="1"/>
    <col min="16" max="17" width="13" style="409" hidden="1" customWidth="1"/>
    <col min="18" max="18" width="9" style="1" hidden="1" customWidth="1"/>
    <col min="19" max="20" width="13" style="71" hidden="1" customWidth="1"/>
    <col min="21" max="16373" width="9" style="1" hidden="1" customWidth="1"/>
    <col min="16374" max="16384" width="9" style="1" customWidth="1"/>
  </cols>
  <sheetData>
    <row r="1" ht="39" customHeight="1" spans="1:17">
      <c r="A1" s="411" t="s">
        <v>4</v>
      </c>
      <c r="B1" s="411"/>
      <c r="C1" s="411"/>
      <c r="D1" s="411"/>
      <c r="E1" s="411"/>
      <c r="F1" s="411"/>
      <c r="G1" s="411"/>
      <c r="H1" s="411"/>
      <c r="I1" s="411"/>
      <c r="J1" s="411"/>
      <c r="L1"/>
    </row>
    <row r="2" ht="22" customHeight="1" spans="1:17">
      <c r="A2" s="412" t="s">
        <v>5</v>
      </c>
      <c r="B2" s="412"/>
      <c r="C2" s="413" t="s">
        <v>6</v>
      </c>
      <c r="D2" s="414" t="s">
        <v>7</v>
      </c>
      <c r="E2" s="229"/>
      <c r="F2" s="229"/>
      <c r="L2" s="415"/>
    </row>
    <row r="3" spans="1:17">
      <c r="A3" s="1"/>
      <c r="B3" s="1"/>
      <c r="C3" s="229"/>
      <c r="D3" s="229"/>
      <c r="E3" s="229"/>
      <c r="F3" s="229"/>
    </row>
    <row r="4" s="39" customFormat="1" ht="24" customHeight="1" spans="1:17">
      <c r="A4" s="416" t="s">
        <v>8</v>
      </c>
      <c r="B4" s="416" t="s">
        <v>9</v>
      </c>
      <c r="C4" s="416" t="s">
        <v>10</v>
      </c>
      <c r="D4" s="416" t="s">
        <v>11</v>
      </c>
      <c r="E4" s="416" t="s">
        <v>12</v>
      </c>
      <c r="F4" s="416" t="s">
        <v>13</v>
      </c>
      <c r="G4" s="416" t="s">
        <v>14</v>
      </c>
      <c r="H4" s="416" t="s">
        <v>15</v>
      </c>
      <c r="I4" s="416" t="s">
        <v>16</v>
      </c>
      <c r="J4" s="416" t="s">
        <v>17</v>
      </c>
      <c r="K4" s="416" t="s">
        <v>18</v>
      </c>
    </row>
    <row r="5" ht="36" customHeight="1" spans="1:17">
      <c r="A5" s="417" t="str">
        <f t="shared" ref="A5:A20" si="0" xml:space="preserve">IF($L5="","",IFERROR(INDEX(A$21:A$155,MATCH($L5,$N$21:$N$155,0)),""))</f>
        <v>美国空卡 超大件</v>
      </c>
      <c r="B5" s="417" t="str">
        <f t="shared" ref="B5:B20" si="1" xml:space="preserve">IF($L5="","",IFERROR(INDEX(B$21:B$155,MATCH($L5,$N$21:$N$155,0)),""))</f>
        <v>美东快线（0-4邮编）</v>
      </c>
      <c r="C5" s="418" t="str">
        <f t="shared" ref="C5:J5" si="2" xml:space="preserve">IF($L5="","",IFERROR(IF(INDEX(F$21:F$155,MATCH($L5,$N$21:$N$155,0))=0,"",INDEX(F$21:F$155,MATCH($L5,$N$21:$N$155,0))),""))</f>
        <v/>
      </c>
      <c r="D5" s="418">
        <f t="shared" si="2"/>
        <v>70</v>
      </c>
      <c r="E5" s="418">
        <f t="shared" si="2"/>
        <v>69</v>
      </c>
      <c r="F5" s="418">
        <f t="shared" si="2"/>
        <v>68</v>
      </c>
      <c r="G5" s="418">
        <f t="shared" si="2"/>
        <v>67</v>
      </c>
      <c r="H5" s="418">
        <f t="shared" si="2"/>
        <v>65</v>
      </c>
      <c r="I5" s="418" t="str">
        <f t="shared" si="2"/>
        <v/>
      </c>
      <c r="J5" s="417" t="str">
        <f t="shared" si="2"/>
        <v/>
      </c>
      <c r="K5" s="419" t="str">
        <f t="shared" ref="K5:K20" si="3" xml:space="preserve">IF($L5="","",IFERROR(INDEX($D$21:$D$155,MATCH($L5,$N$21:$N$155,0)),""))</f>
        <v>500/票
《正常6-8工作日到仓，卡车7-15左右》</v>
      </c>
      <c r="L5" s="39">
        <f xml:space="preserve">IFERROR(LARGE($N$21:$N$155,1),"")</f>
        <v>70.0000024</v>
      </c>
      <c r="M5" s="1"/>
      <c r="N5" s="1"/>
      <c r="O5" s="1"/>
      <c r="P5" s="1"/>
      <c r="Q5" s="1"/>
    </row>
    <row r="6" ht="36" customHeight="1" spans="1:17">
      <c r="A6" s="420" t="str">
        <f t="shared" si="0"/>
        <v>美森正班卡派</v>
      </c>
      <c r="B6" s="420" t="str">
        <f t="shared" si="1"/>
        <v>0-4邮编 含57-59、60-62</v>
      </c>
      <c r="C6" s="13" t="str">
        <f t="shared" ref="C6:J6" si="4" xml:space="preserve">IF($L6="","",IFERROR(IF(INDEX(F$21:F$155,MATCH($L6,$N$21:$N$155,0))=0,"",INDEX(F$21:F$155,MATCH($L6,$N$21:$N$155,0))),""))</f>
        <v/>
      </c>
      <c r="D6" s="13">
        <f t="shared" si="4"/>
        <v>27.5</v>
      </c>
      <c r="E6" s="13">
        <f t="shared" si="4"/>
        <v>26.5</v>
      </c>
      <c r="F6" s="13">
        <f t="shared" si="4"/>
        <v>24.5</v>
      </c>
      <c r="G6" s="13">
        <f t="shared" si="4"/>
        <v>22.5</v>
      </c>
      <c r="H6" s="13">
        <f t="shared" si="4"/>
        <v>20.5</v>
      </c>
      <c r="I6" s="13">
        <f t="shared" si="4"/>
        <v>20</v>
      </c>
      <c r="J6" s="420">
        <f t="shared" si="4"/>
        <v>19.5</v>
      </c>
      <c r="K6" s="421" t="str">
        <f t="shared" si="3"/>
        <v>500/票
《开船后13左右到仓，卡车7-15左右》</v>
      </c>
      <c r="L6" s="39">
        <f xml:space="preserve">IFERROR(LARGE($N$21:$N$155,2),"")</f>
        <v>27.5000041</v>
      </c>
      <c r="M6" s="1"/>
      <c r="N6" s="1"/>
      <c r="O6" s="1"/>
      <c r="P6" s="1"/>
      <c r="Q6" s="1"/>
    </row>
    <row r="7" ht="36" customHeight="1" spans="1:17">
      <c r="A7" s="420" t="str">
        <f t="shared" si="0"/>
        <v>美西 DG卡派</v>
      </c>
      <c r="B7" s="420" t="str">
        <f t="shared" si="1"/>
        <v>0-4邮编 含57-59、60-62</v>
      </c>
      <c r="C7" s="13" t="str">
        <f t="shared" ref="C7:J7" si="5" xml:space="preserve">IF($L7="","",IFERROR(IF(INDEX(F$21:F$155,MATCH($L7,$N$21:$N$155,0))=0,"",INDEX(F$21:F$155,MATCH($L7,$N$21:$N$155,0))),""))</f>
        <v/>
      </c>
      <c r="D7" s="13">
        <f t="shared" si="5"/>
        <v>26.5</v>
      </c>
      <c r="E7" s="13">
        <f t="shared" si="5"/>
        <v>24.5</v>
      </c>
      <c r="F7" s="13">
        <f t="shared" si="5"/>
        <v>22</v>
      </c>
      <c r="G7" s="13">
        <f t="shared" si="5"/>
        <v>21</v>
      </c>
      <c r="H7" s="13">
        <f t="shared" si="5"/>
        <v>20.5</v>
      </c>
      <c r="I7" s="13" t="str">
        <f t="shared" si="5"/>
        <v/>
      </c>
      <c r="J7" s="420" t="str">
        <f t="shared" si="5"/>
        <v/>
      </c>
      <c r="K7" s="421" t="str">
        <f t="shared" si="3"/>
        <v>500/票
《开船后25左右到仓，卡车7-15左右》</v>
      </c>
      <c r="L7" s="39">
        <f xml:space="preserve">IFERROR(LARGE($N$21:$N$155,3),"")</f>
        <v>26.5000045</v>
      </c>
      <c r="M7" s="1"/>
      <c r="N7" s="1"/>
      <c r="O7" s="1"/>
      <c r="P7" s="1"/>
      <c r="Q7" s="1"/>
    </row>
    <row r="8" ht="36" customHeight="1" spans="1:17">
      <c r="A8" s="420" t="str">
        <f t="shared" si="0"/>
        <v>美东 DG卡派</v>
      </c>
      <c r="B8" s="420" t="str">
        <f t="shared" si="1"/>
        <v>0-4邮编</v>
      </c>
      <c r="C8" s="13" t="str">
        <f t="shared" ref="C8:J8" si="6" xml:space="preserve">IF($L8="","",IFERROR(IF(INDEX(F$21:F$155,MATCH($L8,$N$21:$N$155,0))=0,"",INDEX(F$21:F$155,MATCH($L8,$N$21:$N$155,0))),""))</f>
        <v/>
      </c>
      <c r="D8" s="13">
        <f t="shared" si="6"/>
        <v>22</v>
      </c>
      <c r="E8" s="13">
        <f t="shared" si="6"/>
        <v>19</v>
      </c>
      <c r="F8" s="13">
        <f t="shared" si="6"/>
        <v>17.5</v>
      </c>
      <c r="G8" s="13">
        <f t="shared" si="6"/>
        <v>16</v>
      </c>
      <c r="H8" s="13">
        <f t="shared" si="6"/>
        <v>15.5</v>
      </c>
      <c r="I8" s="13" t="str">
        <f t="shared" si="6"/>
        <v/>
      </c>
      <c r="J8" s="420" t="str">
        <f t="shared" si="6"/>
        <v/>
      </c>
      <c r="K8" s="421" t="str">
        <f t="shared" si="3"/>
        <v>500/票
《开船后50左右到仓，卡车7-10左右》</v>
      </c>
      <c r="L8" s="39">
        <f xml:space="preserve">IFERROR(LARGE($N$21:$N$155,4),"")</f>
        <v>22.0000046</v>
      </c>
      <c r="M8" s="1"/>
      <c r="N8" s="1"/>
      <c r="O8" s="1"/>
      <c r="P8" s="1"/>
      <c r="Q8" s="1"/>
    </row>
    <row r="9" ht="36" customHeight="1" spans="1:17">
      <c r="A9" s="420" t="str">
        <f t="shared" si="0"/>
        <v>洛杉矶卡派</v>
      </c>
      <c r="B9" s="420" t="str">
        <f t="shared" si="1"/>
        <v>0-4邮编 含57-59、60-62</v>
      </c>
      <c r="C9" s="13" t="str">
        <f t="shared" ref="C9:J9" si="7" xml:space="preserve">IF($L9="","",IFERROR(IF(INDEX(F$21:F$155,MATCH($L9,$N$21:$N$155,0))=0,"",INDEX(F$21:F$155,MATCH($L9,$N$21:$N$155,0))),""))</f>
        <v/>
      </c>
      <c r="D9" s="13">
        <f t="shared" si="7"/>
        <v>20</v>
      </c>
      <c r="E9" s="13">
        <f t="shared" si="7"/>
        <v>19.5</v>
      </c>
      <c r="F9" s="13">
        <f t="shared" si="7"/>
        <v>18</v>
      </c>
      <c r="G9" s="13">
        <f t="shared" si="7"/>
        <v>17.2</v>
      </c>
      <c r="H9" s="13">
        <f t="shared" si="7"/>
        <v>16.8</v>
      </c>
      <c r="I9" s="13">
        <f t="shared" si="7"/>
        <v>16.5</v>
      </c>
      <c r="J9" s="420">
        <f t="shared" si="7"/>
        <v>16</v>
      </c>
      <c r="K9" s="421" t="str">
        <f t="shared" si="3"/>
        <v>500/票
《开船后25左右到仓，卡车7-15左右》</v>
      </c>
      <c r="L9" s="39">
        <f xml:space="preserve">IFERROR(LARGE($N$21:$N$155,5),"")</f>
        <v>20.0000029</v>
      </c>
      <c r="M9" s="1"/>
      <c r="N9" s="1"/>
      <c r="O9"/>
      <c r="P9"/>
      <c r="Q9"/>
    </row>
    <row r="10" ht="36" customHeight="1" spans="1:17">
      <c r="A10" s="420" t="str">
        <f t="shared" si="0"/>
        <v>纽约卡派</v>
      </c>
      <c r="B10" s="420" t="str">
        <f t="shared" si="1"/>
        <v>07-08、10-11</v>
      </c>
      <c r="C10" s="13" t="str">
        <f t="shared" ref="C10:J10" si="8" xml:space="preserve">IF($L10="","",IFERROR(IF(INDEX(F$21:F$155,MATCH($L10,$N$21:$N$155,0))=0,"",INDEX(F$21:F$155,MATCH($L10,$N$21:$N$155,0))),""))</f>
        <v/>
      </c>
      <c r="D10" s="13">
        <f t="shared" si="8"/>
        <v>13.5</v>
      </c>
      <c r="E10" s="13">
        <f t="shared" si="8"/>
        <v>12</v>
      </c>
      <c r="F10" s="13">
        <f t="shared" si="8"/>
        <v>10.8</v>
      </c>
      <c r="G10" s="13">
        <f t="shared" si="8"/>
        <v>10.3</v>
      </c>
      <c r="H10" s="13">
        <f t="shared" si="8"/>
        <v>10.3</v>
      </c>
      <c r="I10" s="13">
        <f t="shared" si="8"/>
        <v>10</v>
      </c>
      <c r="J10" s="420">
        <f t="shared" si="8"/>
        <v>9.8</v>
      </c>
      <c r="K10" s="421" t="str">
        <f t="shared" si="3"/>
        <v>500/票
《开船后45左右到仓，卡车7-10左右》</v>
      </c>
      <c r="L10" s="39">
        <f xml:space="preserve">IFERROR(LARGE($N$21:$N$155,6),"")</f>
        <v>13.5000034</v>
      </c>
      <c r="M10" s="1"/>
      <c r="N10" s="1"/>
      <c r="O10"/>
      <c r="P10"/>
      <c r="Q10"/>
    </row>
    <row r="11" ht="36" customHeight="1" spans="1:17">
      <c r="A11" s="420" t="str">
        <f t="shared" si="0"/>
        <v/>
      </c>
      <c r="B11" s="420" t="str">
        <f t="shared" si="1"/>
        <v/>
      </c>
      <c r="C11" s="13" t="str">
        <f t="shared" ref="C11:J11" si="9" xml:space="preserve">IF($L11="","",IFERROR(IF(INDEX(F$21:F$155,MATCH($L11,$N$21:$N$155,0))=0,"",INDEX(F$21:F$155,MATCH($L11,$N$21:$N$155,0))),""))</f>
        <v/>
      </c>
      <c r="D11" s="13" t="str">
        <f t="shared" si="9"/>
        <v/>
      </c>
      <c r="E11" s="13" t="str">
        <f t="shared" si="9"/>
        <v/>
      </c>
      <c r="F11" s="13" t="str">
        <f t="shared" si="9"/>
        <v/>
      </c>
      <c r="G11" s="13" t="str">
        <f t="shared" si="9"/>
        <v/>
      </c>
      <c r="H11" s="13" t="str">
        <f t="shared" si="9"/>
        <v/>
      </c>
      <c r="I11" s="13" t="str">
        <f t="shared" si="9"/>
        <v/>
      </c>
      <c r="J11" s="13" t="str">
        <f t="shared" si="9"/>
        <v/>
      </c>
      <c r="K11" s="421" t="str">
        <f t="shared" si="3"/>
        <v/>
      </c>
      <c r="L11" s="39" t="str">
        <f xml:space="preserve">IFERROR(LARGE($N$21:$N$155,7),"")</f>
        <v/>
      </c>
      <c r="M11" s="1"/>
      <c r="N11" s="1"/>
      <c r="O11"/>
      <c r="P11"/>
      <c r="Q11"/>
    </row>
    <row r="12" ht="36" customHeight="1" spans="1:17">
      <c r="A12" s="420" t="str">
        <f t="shared" si="0"/>
        <v/>
      </c>
      <c r="B12" s="420" t="str">
        <f t="shared" si="1"/>
        <v/>
      </c>
      <c r="C12" s="13" t="str">
        <f t="shared" ref="C12:J12" si="10" xml:space="preserve">IF($L12="","",IFERROR(IF(INDEX(F$21:F$155,MATCH($L12,$N$21:$N$155,0))=0,"",INDEX(F$21:F$155,MATCH($L12,$N$21:$N$155,0))),""))</f>
        <v/>
      </c>
      <c r="D12" s="13" t="str">
        <f t="shared" si="10"/>
        <v/>
      </c>
      <c r="E12" s="13" t="str">
        <f t="shared" si="10"/>
        <v/>
      </c>
      <c r="F12" s="13" t="str">
        <f t="shared" si="10"/>
        <v/>
      </c>
      <c r="G12" s="13" t="str">
        <f t="shared" si="10"/>
        <v/>
      </c>
      <c r="H12" s="13" t="str">
        <f t="shared" si="10"/>
        <v/>
      </c>
      <c r="I12" s="13" t="str">
        <f t="shared" si="10"/>
        <v/>
      </c>
      <c r="J12" s="13" t="str">
        <f t="shared" si="10"/>
        <v/>
      </c>
      <c r="K12" s="421" t="str">
        <f t="shared" si="3"/>
        <v/>
      </c>
      <c r="L12" s="39" t="str">
        <f xml:space="preserve">IFERROR(LARGE($N$21:$N$155,8),"")</f>
        <v/>
      </c>
      <c r="M12" s="1"/>
      <c r="N12" s="1"/>
      <c r="O12"/>
      <c r="P12"/>
      <c r="Q12"/>
    </row>
    <row r="13" ht="36" customHeight="1" spans="1:17">
      <c r="A13" s="420" t="str">
        <f t="shared" si="0"/>
        <v/>
      </c>
      <c r="B13" s="420" t="str">
        <f t="shared" si="1"/>
        <v/>
      </c>
      <c r="C13" s="13" t="str">
        <f t="shared" ref="C13:J13" si="11" xml:space="preserve">IF($L13="","",IFERROR(IF(INDEX(F$21:F$155,MATCH($L13,$N$21:$N$155,0))=0,"",INDEX(F$21:F$155,MATCH($L13,$N$21:$N$155,0))),""))</f>
        <v/>
      </c>
      <c r="D13" s="13" t="str">
        <f t="shared" si="11"/>
        <v/>
      </c>
      <c r="E13" s="13" t="str">
        <f t="shared" si="11"/>
        <v/>
      </c>
      <c r="F13" s="13" t="str">
        <f t="shared" si="11"/>
        <v/>
      </c>
      <c r="G13" s="13" t="str">
        <f t="shared" si="11"/>
        <v/>
      </c>
      <c r="H13" s="13" t="str">
        <f t="shared" si="11"/>
        <v/>
      </c>
      <c r="I13" s="13" t="str">
        <f t="shared" si="11"/>
        <v/>
      </c>
      <c r="J13" s="13" t="str">
        <f t="shared" si="11"/>
        <v/>
      </c>
      <c r="K13" s="421" t="str">
        <f t="shared" si="3"/>
        <v/>
      </c>
      <c r="L13" s="422" t="str">
        <f xml:space="preserve">IFERROR(LARGE($N$21:$N$155,9),"")</f>
        <v/>
      </c>
      <c r="M13" s="1"/>
      <c r="N13"/>
      <c r="O13"/>
      <c r="P13"/>
      <c r="Q13"/>
    </row>
    <row r="14" ht="36" customHeight="1" spans="1:17">
      <c r="A14" s="420" t="str">
        <f t="shared" si="0"/>
        <v/>
      </c>
      <c r="B14" s="420" t="str">
        <f t="shared" si="1"/>
        <v/>
      </c>
      <c r="C14" s="13" t="str">
        <f t="shared" ref="C14:J14" si="12" xml:space="preserve">IF($L14="","",IFERROR(IF(INDEX(F$21:F$155,MATCH($L14,$N$21:$N$155,0))=0,"",INDEX(F$21:F$155,MATCH($L14,$N$21:$N$155,0))),""))</f>
        <v/>
      </c>
      <c r="D14" s="13" t="str">
        <f t="shared" si="12"/>
        <v/>
      </c>
      <c r="E14" s="13" t="str">
        <f t="shared" si="12"/>
        <v/>
      </c>
      <c r="F14" s="13" t="str">
        <f t="shared" si="12"/>
        <v/>
      </c>
      <c r="G14" s="13" t="str">
        <f t="shared" si="12"/>
        <v/>
      </c>
      <c r="H14" s="13" t="str">
        <f t="shared" si="12"/>
        <v/>
      </c>
      <c r="I14" s="13" t="str">
        <f t="shared" si="12"/>
        <v/>
      </c>
      <c r="J14" s="13" t="str">
        <f t="shared" si="12"/>
        <v/>
      </c>
      <c r="K14" s="421" t="str">
        <f t="shared" si="3"/>
        <v/>
      </c>
      <c r="L14" s="422" t="str">
        <f xml:space="preserve">IFERROR(LARGE($N$21:$N$155,10),"")</f>
        <v/>
      </c>
      <c r="M14" s="1"/>
      <c r="N14"/>
      <c r="O14"/>
      <c r="P14"/>
      <c r="Q14"/>
    </row>
    <row r="15" ht="36" customHeight="1" spans="1:17">
      <c r="A15" s="420" t="str">
        <f t="shared" si="0"/>
        <v/>
      </c>
      <c r="B15" s="420" t="str">
        <f t="shared" si="1"/>
        <v/>
      </c>
      <c r="C15" s="13" t="str">
        <f t="shared" ref="C15:J15" si="13" xml:space="preserve">IF($L15="","",IFERROR(IF(INDEX(F$21:F$155,MATCH($L15,$N$21:$N$155,0))=0,"",INDEX(F$21:F$155,MATCH($L15,$N$21:$N$155,0))),""))</f>
        <v/>
      </c>
      <c r="D15" s="13" t="str">
        <f t="shared" si="13"/>
        <v/>
      </c>
      <c r="E15" s="13" t="str">
        <f t="shared" si="13"/>
        <v/>
      </c>
      <c r="F15" s="13" t="str">
        <f t="shared" si="13"/>
        <v/>
      </c>
      <c r="G15" s="13" t="str">
        <f t="shared" si="13"/>
        <v/>
      </c>
      <c r="H15" s="13" t="str">
        <f t="shared" si="13"/>
        <v/>
      </c>
      <c r="I15" s="13" t="str">
        <f t="shared" si="13"/>
        <v/>
      </c>
      <c r="J15" s="13" t="str">
        <f t="shared" si="13"/>
        <v/>
      </c>
      <c r="K15" s="421" t="str">
        <f t="shared" si="3"/>
        <v/>
      </c>
      <c r="L15" s="422" t="str">
        <f xml:space="preserve">IFERROR(LARGE($N$21:$N$155,11),"")</f>
        <v/>
      </c>
      <c r="M15" s="1"/>
      <c r="N15"/>
      <c r="O15"/>
      <c r="P15"/>
      <c r="Q15"/>
    </row>
    <row r="16" ht="36" customHeight="1" spans="1:17">
      <c r="A16" s="420" t="str">
        <f t="shared" si="0"/>
        <v/>
      </c>
      <c r="B16" s="420" t="str">
        <f t="shared" si="1"/>
        <v/>
      </c>
      <c r="C16" s="13" t="str">
        <f t="shared" ref="C16:J16" si="14" xml:space="preserve">IF($L16="","",IFERROR(IF(INDEX(F$21:F$155,MATCH($L16,$N$21:$N$155,0))=0,"",INDEX(F$21:F$155,MATCH($L16,$N$21:$N$155,0))),""))</f>
        <v/>
      </c>
      <c r="D16" s="13" t="str">
        <f t="shared" si="14"/>
        <v/>
      </c>
      <c r="E16" s="13" t="str">
        <f t="shared" si="14"/>
        <v/>
      </c>
      <c r="F16" s="13" t="str">
        <f t="shared" si="14"/>
        <v/>
      </c>
      <c r="G16" s="13" t="str">
        <f t="shared" si="14"/>
        <v/>
      </c>
      <c r="H16" s="13" t="str">
        <f t="shared" si="14"/>
        <v/>
      </c>
      <c r="I16" s="13" t="str">
        <f t="shared" si="14"/>
        <v/>
      </c>
      <c r="J16" s="13" t="str">
        <f t="shared" si="14"/>
        <v/>
      </c>
      <c r="K16" s="421" t="str">
        <f t="shared" si="3"/>
        <v/>
      </c>
      <c r="L16" s="422" t="str">
        <f xml:space="preserve">IFERROR(LARGE($N$21:$N$155,12),"")</f>
        <v/>
      </c>
      <c r="M16" s="1"/>
      <c r="N16"/>
      <c r="O16"/>
      <c r="P16"/>
      <c r="Q16"/>
    </row>
    <row r="17" ht="36" customHeight="1" spans="1:17">
      <c r="A17" s="420" t="str">
        <f t="shared" si="0"/>
        <v/>
      </c>
      <c r="B17" s="420" t="str">
        <f t="shared" si="1"/>
        <v/>
      </c>
      <c r="C17" s="13" t="str">
        <f t="shared" ref="C17:J17" si="15" xml:space="preserve">IF($L17="","",IFERROR(IF(INDEX(F$21:F$155,MATCH($L17,$N$21:$N$155,0))=0,"",INDEX(F$21:F$155,MATCH($L17,$N$21:$N$155,0))),""))</f>
        <v/>
      </c>
      <c r="D17" s="13" t="str">
        <f t="shared" si="15"/>
        <v/>
      </c>
      <c r="E17" s="13" t="str">
        <f t="shared" si="15"/>
        <v/>
      </c>
      <c r="F17" s="13" t="str">
        <f t="shared" si="15"/>
        <v/>
      </c>
      <c r="G17" s="13" t="str">
        <f t="shared" si="15"/>
        <v/>
      </c>
      <c r="H17" s="13" t="str">
        <f t="shared" si="15"/>
        <v/>
      </c>
      <c r="I17" s="13" t="str">
        <f t="shared" si="15"/>
        <v/>
      </c>
      <c r="J17" s="13" t="str">
        <f t="shared" si="15"/>
        <v/>
      </c>
      <c r="K17" s="421" t="str">
        <f t="shared" si="3"/>
        <v/>
      </c>
      <c r="L17" s="422" t="str">
        <f xml:space="preserve">IFERROR(LARGE($N$21:$N$155,13),"")</f>
        <v/>
      </c>
      <c r="M17" s="1"/>
      <c r="N17"/>
      <c r="O17"/>
      <c r="P17"/>
      <c r="Q17"/>
    </row>
    <row r="18" ht="36" customHeight="1" spans="1:17">
      <c r="A18" s="420" t="str">
        <f t="shared" si="0"/>
        <v/>
      </c>
      <c r="B18" s="420" t="str">
        <f t="shared" si="1"/>
        <v/>
      </c>
      <c r="C18" s="13" t="str">
        <f t="shared" ref="C18:J18" si="16" xml:space="preserve">IF($L18="","",IFERROR(IF(INDEX(F$21:F$155,MATCH($L18,$N$21:$N$155,0))=0,"",INDEX(F$21:F$155,MATCH($L18,$N$21:$N$155,0))),""))</f>
        <v/>
      </c>
      <c r="D18" s="13" t="str">
        <f t="shared" si="16"/>
        <v/>
      </c>
      <c r="E18" s="13" t="str">
        <f t="shared" si="16"/>
        <v/>
      </c>
      <c r="F18" s="13" t="str">
        <f t="shared" si="16"/>
        <v/>
      </c>
      <c r="G18" s="13" t="str">
        <f t="shared" si="16"/>
        <v/>
      </c>
      <c r="H18" s="13" t="str">
        <f t="shared" si="16"/>
        <v/>
      </c>
      <c r="I18" s="13" t="str">
        <f t="shared" si="16"/>
        <v/>
      </c>
      <c r="J18" s="13" t="str">
        <f t="shared" si="16"/>
        <v/>
      </c>
      <c r="K18" s="421" t="str">
        <f t="shared" si="3"/>
        <v/>
      </c>
      <c r="L18" s="422" t="str">
        <f xml:space="preserve">IFERROR(LARGE($N$21:$N$155,14),"")</f>
        <v/>
      </c>
      <c r="M18" s="1"/>
      <c r="N18"/>
      <c r="O18"/>
      <c r="P18"/>
      <c r="Q18"/>
    </row>
    <row r="19" ht="36" customHeight="1" spans="1:17">
      <c r="A19" s="420" t="str">
        <f t="shared" si="0"/>
        <v/>
      </c>
      <c r="B19" s="420" t="str">
        <f t="shared" si="1"/>
        <v/>
      </c>
      <c r="C19" s="13" t="str">
        <f t="shared" ref="C19:J19" si="17" xml:space="preserve">IF($L19="","",IFERROR(IF(INDEX(F$21:F$155,MATCH($L19,$N$21:$N$155,0))=0,"",INDEX(F$21:F$155,MATCH($L19,$N$21:$N$155,0))),""))</f>
        <v/>
      </c>
      <c r="D19" s="13" t="str">
        <f t="shared" si="17"/>
        <v/>
      </c>
      <c r="E19" s="13" t="str">
        <f t="shared" si="17"/>
        <v/>
      </c>
      <c r="F19" s="13" t="str">
        <f t="shared" si="17"/>
        <v/>
      </c>
      <c r="G19" s="13" t="str">
        <f t="shared" si="17"/>
        <v/>
      </c>
      <c r="H19" s="13" t="str">
        <f t="shared" si="17"/>
        <v/>
      </c>
      <c r="I19" s="13" t="str">
        <f t="shared" si="17"/>
        <v/>
      </c>
      <c r="J19" s="13" t="str">
        <f t="shared" si="17"/>
        <v/>
      </c>
      <c r="K19" s="421" t="str">
        <f t="shared" si="3"/>
        <v/>
      </c>
      <c r="L19" s="422" t="str">
        <f xml:space="preserve">IFERROR(LARGE($N$21:$N$155,15),"")</f>
        <v/>
      </c>
      <c r="M19" s="1"/>
      <c r="N19"/>
      <c r="O19"/>
      <c r="P19"/>
      <c r="Q19"/>
    </row>
    <row r="20" ht="36" customHeight="1" spans="1:17">
      <c r="A20" s="420" t="str">
        <f t="shared" si="0"/>
        <v/>
      </c>
      <c r="B20" s="420" t="str">
        <f t="shared" si="1"/>
        <v/>
      </c>
      <c r="C20" s="13" t="str">
        <f t="shared" ref="C20:J20" si="18" xml:space="preserve">IF($L20="","",IFERROR(IF(INDEX(F$21:F$155,MATCH($L20,$N$21:$N$155,0))=0,"",INDEX(F$21:F$155,MATCH($L20,$N$21:$N$155,0))),""))</f>
        <v/>
      </c>
      <c r="D20" s="13" t="str">
        <f t="shared" si="18"/>
        <v/>
      </c>
      <c r="E20" s="13" t="str">
        <f t="shared" si="18"/>
        <v/>
      </c>
      <c r="F20" s="13" t="str">
        <f t="shared" si="18"/>
        <v/>
      </c>
      <c r="G20" s="13" t="str">
        <f t="shared" si="18"/>
        <v/>
      </c>
      <c r="H20" s="13" t="str">
        <f t="shared" si="18"/>
        <v/>
      </c>
      <c r="I20" s="13" t="str">
        <f t="shared" si="18"/>
        <v/>
      </c>
      <c r="J20" s="13" t="str">
        <f t="shared" si="18"/>
        <v/>
      </c>
      <c r="K20" s="421" t="str">
        <f t="shared" si="3"/>
        <v/>
      </c>
      <c r="L20" s="422" t="str">
        <f xml:space="preserve">IFERROR(LARGE($N$21:$N$155,16),"")</f>
        <v/>
      </c>
      <c r="M20" s="1"/>
      <c r="N20"/>
      <c r="O20"/>
      <c r="P20"/>
      <c r="Q20"/>
    </row>
    <row r="21" spans="1:17">
      <c r="A21" s="39" t="s">
        <v>19</v>
      </c>
      <c r="B21" s="39" t="s">
        <v>20</v>
      </c>
      <c r="C21" s="11" t="s">
        <v>21</v>
      </c>
      <c r="D21" s="11" t="s">
        <v>22</v>
      </c>
      <c r="E21" s="11" t="s">
        <v>23</v>
      </c>
      <c r="F21" s="11"/>
      <c r="G21" s="11">
        <v>67</v>
      </c>
      <c r="H21" s="11">
        <v>66</v>
      </c>
      <c r="I21" s="11">
        <v>65</v>
      </c>
      <c r="J21" s="11">
        <v>64</v>
      </c>
      <c r="K21" s="39">
        <v>62</v>
      </c>
      <c r="L21" s="422"/>
      <c r="M21" s="1"/>
      <c r="N21" t="str">
        <f t="shared" ref="N21:N84" si="19" xml:space="preserve">IF($O21="","",IF(G21&lt;&gt;"",G21,F21)+ROW()*0.0000001)</f>
        <v/>
      </c>
      <c r="O21" t="str">
        <f t="shared" ref="O21:O46" si="20" xml:space="preserve">IF($C$2="","",IF(AND(LEN(TRIM($C$2))&gt;=2,OR(ISNUMBER(FIND(","&amp;UPPER(LEFT(TRIM($C$2),2))&amp;",",","&amp;UPPER($C21)&amp;",")),ISNUMBER(FIND(","&amp;UPPER(TRIM($C$2))&amp;",",","&amp;UPPER($C21)&amp;",")))),ROW()-29+1,""))</f>
        <v/>
      </c>
    </row>
    <row r="22" spans="1:17">
      <c r="A22" s="39" t="s">
        <v>19</v>
      </c>
      <c r="B22" s="39" t="s">
        <v>24</v>
      </c>
      <c r="C22" s="11" t="s">
        <v>25</v>
      </c>
      <c r="D22" s="11" t="s">
        <v>26</v>
      </c>
      <c r="E22" s="11" t="s">
        <v>23</v>
      </c>
      <c r="F22" s="11"/>
      <c r="G22" s="11">
        <v>68</v>
      </c>
      <c r="H22" s="11">
        <v>67</v>
      </c>
      <c r="I22" s="11">
        <v>66</v>
      </c>
      <c r="J22" s="11">
        <v>65</v>
      </c>
      <c r="K22" s="39">
        <v>63</v>
      </c>
      <c r="L22" s="422"/>
      <c r="M22" s="1"/>
      <c r="N22" t="str">
        <f t="shared" si="19"/>
        <v/>
      </c>
      <c r="O22" t="str">
        <f t="shared" si="20"/>
        <v/>
      </c>
    </row>
    <row r="23" spans="1:17">
      <c r="A23" s="39" t="s">
        <v>19</v>
      </c>
      <c r="B23" s="39" t="s">
        <v>27</v>
      </c>
      <c r="C23" s="11" t="s">
        <v>28</v>
      </c>
      <c r="D23" s="11" t="s">
        <v>26</v>
      </c>
      <c r="E23" s="11" t="s">
        <v>23</v>
      </c>
      <c r="F23" s="11"/>
      <c r="G23" s="11">
        <v>69</v>
      </c>
      <c r="H23" s="11">
        <v>68</v>
      </c>
      <c r="I23" s="11">
        <v>67</v>
      </c>
      <c r="J23" s="11">
        <v>66</v>
      </c>
      <c r="K23" s="39">
        <v>64</v>
      </c>
      <c r="L23" s="422"/>
      <c r="M23" s="1"/>
      <c r="N23" t="str">
        <f t="shared" si="19"/>
        <v/>
      </c>
      <c r="O23" t="str">
        <f t="shared" si="20"/>
        <v/>
      </c>
    </row>
    <row r="24" spans="1:17">
      <c r="A24" s="39" t="s">
        <v>19</v>
      </c>
      <c r="B24" s="39" t="s">
        <v>29</v>
      </c>
      <c r="C24" s="11" t="s">
        <v>30</v>
      </c>
      <c r="D24" s="11" t="s">
        <v>31</v>
      </c>
      <c r="E24" s="11" t="s">
        <v>23</v>
      </c>
      <c r="F24" s="11"/>
      <c r="G24" s="11">
        <v>70</v>
      </c>
      <c r="H24" s="11">
        <v>69</v>
      </c>
      <c r="I24" s="11">
        <v>68</v>
      </c>
      <c r="J24" s="11">
        <v>67</v>
      </c>
      <c r="K24" s="39">
        <v>65</v>
      </c>
      <c r="L24" s="422"/>
      <c r="M24" s="1"/>
      <c r="N24">
        <f t="shared" si="19"/>
        <v>70.0000024</v>
      </c>
      <c r="O24">
        <f t="shared" si="20"/>
        <v>-4</v>
      </c>
    </row>
    <row r="25" spans="1:17">
      <c r="A25" s="39" t="s">
        <v>32</v>
      </c>
      <c r="B25" s="39" t="s">
        <v>33</v>
      </c>
      <c r="C25" s="11" t="s">
        <v>21</v>
      </c>
      <c r="D25" s="11" t="s">
        <v>34</v>
      </c>
      <c r="E25" s="11" t="s">
        <v>35</v>
      </c>
      <c r="F25" s="11"/>
      <c r="G25" s="11">
        <v>11.8</v>
      </c>
      <c r="H25" s="11">
        <v>10.3</v>
      </c>
      <c r="I25" s="11">
        <v>9.8</v>
      </c>
      <c r="J25" s="11">
        <v>8.8</v>
      </c>
      <c r="K25" s="39">
        <v>8.3</v>
      </c>
      <c r="L25" s="39">
        <v>7.8</v>
      </c>
      <c r="M25" s="1">
        <v>7.8</v>
      </c>
      <c r="N25" t="str">
        <f t="shared" si="19"/>
        <v/>
      </c>
      <c r="O25" t="str">
        <f t="shared" si="20"/>
        <v/>
      </c>
    </row>
    <row r="26" spans="1:17">
      <c r="A26" s="39" t="s">
        <v>32</v>
      </c>
      <c r="B26" s="39" t="s">
        <v>36</v>
      </c>
      <c r="C26" s="11" t="s">
        <v>25</v>
      </c>
      <c r="D26" s="11" t="s">
        <v>37</v>
      </c>
      <c r="E26" s="11" t="s">
        <v>35</v>
      </c>
      <c r="F26" s="11"/>
      <c r="G26" s="11">
        <v>16</v>
      </c>
      <c r="H26" s="11">
        <v>14.5</v>
      </c>
      <c r="I26" s="11">
        <v>13.5</v>
      </c>
      <c r="J26" s="11">
        <v>12.5</v>
      </c>
      <c r="K26" s="39">
        <v>11.5</v>
      </c>
      <c r="L26" s="39">
        <v>11</v>
      </c>
      <c r="M26" s="1">
        <v>10.5</v>
      </c>
      <c r="N26" t="str">
        <f t="shared" si="19"/>
        <v/>
      </c>
      <c r="O26" t="str">
        <f t="shared" si="20"/>
        <v/>
      </c>
    </row>
    <row r="27" spans="1:17">
      <c r="A27" s="39" t="s">
        <v>32</v>
      </c>
      <c r="B27" s="39" t="s">
        <v>38</v>
      </c>
      <c r="C27" s="11" t="s">
        <v>39</v>
      </c>
      <c r="D27" s="11" t="s">
        <v>40</v>
      </c>
      <c r="E27" s="11" t="s">
        <v>35</v>
      </c>
      <c r="F27" s="11"/>
      <c r="G27" s="11">
        <v>17.5</v>
      </c>
      <c r="H27" s="11">
        <v>16.5</v>
      </c>
      <c r="I27" s="11">
        <v>15.2</v>
      </c>
      <c r="J27" s="11">
        <v>14.5</v>
      </c>
      <c r="K27" s="39">
        <v>13.5</v>
      </c>
      <c r="L27" s="39">
        <v>12.5</v>
      </c>
      <c r="M27" s="1">
        <v>12.2</v>
      </c>
      <c r="N27" t="str">
        <f t="shared" si="19"/>
        <v/>
      </c>
      <c r="O27" t="str">
        <f t="shared" si="20"/>
        <v/>
      </c>
    </row>
    <row r="28" spans="1:17">
      <c r="A28" s="39" t="s">
        <v>32</v>
      </c>
      <c r="B28" s="39" t="s">
        <v>41</v>
      </c>
      <c r="C28" s="11" t="s">
        <v>42</v>
      </c>
      <c r="D28" s="11" t="s">
        <v>40</v>
      </c>
      <c r="E28" s="11" t="s">
        <v>35</v>
      </c>
      <c r="F28" s="11"/>
      <c r="G28" s="11">
        <v>17.5</v>
      </c>
      <c r="H28" s="11">
        <v>16.8</v>
      </c>
      <c r="I28" s="11">
        <v>15</v>
      </c>
      <c r="J28" s="11">
        <v>13</v>
      </c>
      <c r="K28" s="39">
        <v>12.5</v>
      </c>
      <c r="L28" s="39">
        <v>12.5</v>
      </c>
      <c r="M28" s="1">
        <v>12.2</v>
      </c>
      <c r="N28" t="str">
        <f t="shared" si="19"/>
        <v/>
      </c>
      <c r="O28" t="str">
        <f t="shared" si="20"/>
        <v/>
      </c>
    </row>
    <row r="29" spans="1:17">
      <c r="A29" s="39" t="s">
        <v>32</v>
      </c>
      <c r="B29" s="39" t="s">
        <v>43</v>
      </c>
      <c r="C29" s="11" t="s">
        <v>44</v>
      </c>
      <c r="D29" s="11" t="s">
        <v>45</v>
      </c>
      <c r="E29" s="11" t="s">
        <v>35</v>
      </c>
      <c r="F29" s="11"/>
      <c r="G29" s="11">
        <v>20</v>
      </c>
      <c r="H29" s="11">
        <v>19.5</v>
      </c>
      <c r="I29" s="11">
        <v>18</v>
      </c>
      <c r="J29" s="11">
        <v>17.2</v>
      </c>
      <c r="K29" s="39">
        <v>16.8</v>
      </c>
      <c r="L29" s="39">
        <v>16.5</v>
      </c>
      <c r="M29" s="1">
        <v>16</v>
      </c>
      <c r="N29">
        <f t="shared" si="19"/>
        <v>20.0000029</v>
      </c>
      <c r="O29">
        <f t="shared" si="20"/>
        <v>1</v>
      </c>
    </row>
    <row r="30" spans="1:17">
      <c r="A30" s="39" t="s">
        <v>46</v>
      </c>
      <c r="B30" s="39" t="s">
        <v>47</v>
      </c>
      <c r="C30" s="11" t="s">
        <v>48</v>
      </c>
      <c r="D30" s="11" t="s">
        <v>49</v>
      </c>
      <c r="E30" s="11" t="s">
        <v>35</v>
      </c>
      <c r="F30" s="11"/>
      <c r="G30" s="11">
        <v>17</v>
      </c>
      <c r="H30" s="11">
        <v>14.5</v>
      </c>
      <c r="I30" s="11">
        <v>13.5</v>
      </c>
      <c r="J30" s="11">
        <v>12.5</v>
      </c>
      <c r="K30" s="39">
        <v>12.3</v>
      </c>
      <c r="L30" s="39">
        <v>12</v>
      </c>
      <c r="M30" s="1">
        <v>11</v>
      </c>
      <c r="N30" t="str">
        <f t="shared" si="19"/>
        <v/>
      </c>
      <c r="O30" t="str">
        <f t="shared" si="20"/>
        <v/>
      </c>
    </row>
    <row r="31" spans="1:17">
      <c r="A31" s="39" t="s">
        <v>46</v>
      </c>
      <c r="B31" s="39" t="s">
        <v>50</v>
      </c>
      <c r="C31" s="11" t="s">
        <v>51</v>
      </c>
      <c r="D31" s="11" t="s">
        <v>49</v>
      </c>
      <c r="E31" s="11" t="s">
        <v>35</v>
      </c>
      <c r="F31" s="11"/>
      <c r="G31" s="11">
        <v>16.5</v>
      </c>
      <c r="H31" s="11">
        <v>15.5</v>
      </c>
      <c r="I31" s="11">
        <v>14.5</v>
      </c>
      <c r="J31" s="11">
        <v>13</v>
      </c>
      <c r="K31" s="39">
        <v>13</v>
      </c>
      <c r="L31" s="39">
        <v>12.5</v>
      </c>
      <c r="M31" s="1">
        <v>11.8</v>
      </c>
      <c r="N31" t="str">
        <f t="shared" si="19"/>
        <v/>
      </c>
      <c r="O31" t="str">
        <f t="shared" si="20"/>
        <v/>
      </c>
    </row>
    <row r="32" spans="1:17">
      <c r="A32" s="39" t="s">
        <v>52</v>
      </c>
      <c r="B32" s="39" t="s">
        <v>53</v>
      </c>
      <c r="C32" s="11" t="s">
        <v>54</v>
      </c>
      <c r="D32" s="11" t="s">
        <v>49</v>
      </c>
      <c r="E32" s="11" t="s">
        <v>35</v>
      </c>
      <c r="F32" s="11"/>
      <c r="G32" s="11">
        <v>17</v>
      </c>
      <c r="H32" s="11">
        <v>16</v>
      </c>
      <c r="I32" s="11">
        <v>14.5</v>
      </c>
      <c r="J32" s="11">
        <v>12.3</v>
      </c>
      <c r="K32" s="39">
        <v>12</v>
      </c>
      <c r="L32" s="39">
        <v>11.5</v>
      </c>
      <c r="M32" s="1">
        <v>11.3</v>
      </c>
      <c r="N32" t="str">
        <f t="shared" si="19"/>
        <v/>
      </c>
      <c r="O32" t="str">
        <f t="shared" si="20"/>
        <v/>
      </c>
    </row>
    <row r="33" spans="1:15">
      <c r="A33" s="39" t="s">
        <v>52</v>
      </c>
      <c r="B33" s="39" t="s">
        <v>55</v>
      </c>
      <c r="C33" s="11" t="s">
        <v>56</v>
      </c>
      <c r="D33" s="11" t="s">
        <v>49</v>
      </c>
      <c r="E33" s="11" t="s">
        <v>35</v>
      </c>
      <c r="F33" s="11"/>
      <c r="G33" s="11">
        <v>18.5</v>
      </c>
      <c r="H33" s="11">
        <v>17.5</v>
      </c>
      <c r="I33" s="11">
        <v>16</v>
      </c>
      <c r="J33" s="11">
        <v>14.8</v>
      </c>
      <c r="K33" s="39">
        <v>14</v>
      </c>
      <c r="L33" s="39">
        <v>13.8</v>
      </c>
      <c r="M33" s="1">
        <v>13.8</v>
      </c>
      <c r="N33" t="str">
        <f t="shared" si="19"/>
        <v/>
      </c>
      <c r="O33" t="str">
        <f t="shared" si="20"/>
        <v/>
      </c>
    </row>
    <row r="34" spans="1:15">
      <c r="A34" s="39" t="s">
        <v>57</v>
      </c>
      <c r="B34" s="39" t="s">
        <v>58</v>
      </c>
      <c r="C34" s="11" t="s">
        <v>59</v>
      </c>
      <c r="D34" s="11" t="s">
        <v>49</v>
      </c>
      <c r="E34" s="11" t="s">
        <v>35</v>
      </c>
      <c r="F34" s="11"/>
      <c r="G34" s="11">
        <v>13.5</v>
      </c>
      <c r="H34" s="11">
        <v>12</v>
      </c>
      <c r="I34" s="11">
        <v>10.8</v>
      </c>
      <c r="J34" s="11">
        <v>10.3</v>
      </c>
      <c r="K34" s="39">
        <v>10.3</v>
      </c>
      <c r="L34" s="39">
        <v>10</v>
      </c>
      <c r="M34" s="1">
        <v>9.8</v>
      </c>
      <c r="N34">
        <f t="shared" si="19"/>
        <v>13.5000034</v>
      </c>
      <c r="O34">
        <f t="shared" si="20"/>
        <v>6</v>
      </c>
    </row>
    <row r="35" spans="1:15">
      <c r="A35" s="39" t="s">
        <v>57</v>
      </c>
      <c r="B35" s="39" t="s">
        <v>60</v>
      </c>
      <c r="C35" s="11" t="s">
        <v>61</v>
      </c>
      <c r="D35" s="11" t="s">
        <v>49</v>
      </c>
      <c r="E35" s="11" t="s">
        <v>35</v>
      </c>
      <c r="F35" s="11"/>
      <c r="G35" s="11">
        <v>15.8</v>
      </c>
      <c r="H35" s="11">
        <v>15</v>
      </c>
      <c r="I35" s="11">
        <v>12.8</v>
      </c>
      <c r="J35" s="11">
        <v>12.5</v>
      </c>
      <c r="K35" s="39">
        <v>11.8</v>
      </c>
      <c r="L35" s="39">
        <v>11.5</v>
      </c>
      <c r="M35" s="1">
        <v>11</v>
      </c>
      <c r="N35" t="str">
        <f t="shared" si="19"/>
        <v/>
      </c>
      <c r="O35" t="str">
        <f t="shared" si="20"/>
        <v/>
      </c>
    </row>
    <row r="36" spans="1:15">
      <c r="A36" s="423" t="s">
        <v>57</v>
      </c>
      <c r="B36" s="39" t="s">
        <v>62</v>
      </c>
      <c r="C36" s="11" t="s">
        <v>63</v>
      </c>
      <c r="D36" s="11" t="s">
        <v>49</v>
      </c>
      <c r="E36" s="11" t="s">
        <v>35</v>
      </c>
      <c r="F36" s="11"/>
      <c r="G36" s="11">
        <v>17.5</v>
      </c>
      <c r="H36" s="11">
        <v>16</v>
      </c>
      <c r="I36" s="11">
        <v>15</v>
      </c>
      <c r="J36" s="11">
        <v>14.5</v>
      </c>
      <c r="K36" s="39">
        <v>14</v>
      </c>
      <c r="L36" s="39">
        <v>13</v>
      </c>
      <c r="M36" s="1">
        <v>12</v>
      </c>
      <c r="N36" t="str">
        <f t="shared" si="19"/>
        <v/>
      </c>
      <c r="O36" t="str">
        <f t="shared" si="20"/>
        <v/>
      </c>
    </row>
    <row r="37" ht="15.75" customHeight="1" spans="1:15">
      <c r="A37" s="423" t="s">
        <v>64</v>
      </c>
      <c r="B37" s="39" t="s">
        <v>65</v>
      </c>
      <c r="C37" s="11" t="s">
        <v>66</v>
      </c>
      <c r="D37" s="11" t="s">
        <v>49</v>
      </c>
      <c r="E37" s="11" t="s">
        <v>35</v>
      </c>
      <c r="F37" s="11"/>
      <c r="G37" s="11">
        <v>16.5</v>
      </c>
      <c r="H37" s="11">
        <v>15.2</v>
      </c>
      <c r="I37" s="11">
        <v>14.5</v>
      </c>
      <c r="J37" s="11">
        <v>13.2</v>
      </c>
      <c r="K37" s="423">
        <v>12.5</v>
      </c>
      <c r="L37" s="39">
        <v>12</v>
      </c>
      <c r="M37" s="412">
        <v>11</v>
      </c>
      <c r="N37" s="412" t="str">
        <f t="shared" si="19"/>
        <v/>
      </c>
      <c r="O37" t="str">
        <f t="shared" si="20"/>
        <v/>
      </c>
    </row>
    <row r="38" spans="1:15">
      <c r="A38" s="423" t="s">
        <v>67</v>
      </c>
      <c r="B38" s="39" t="s">
        <v>33</v>
      </c>
      <c r="C38" s="11" t="s">
        <v>21</v>
      </c>
      <c r="D38" s="11" t="s">
        <v>68</v>
      </c>
      <c r="E38" s="11" t="s">
        <v>35</v>
      </c>
      <c r="F38" s="11"/>
      <c r="G38" s="11">
        <v>23.5</v>
      </c>
      <c r="H38" s="11">
        <v>22.5</v>
      </c>
      <c r="I38" s="11">
        <v>20.5</v>
      </c>
      <c r="J38" s="11">
        <v>18.5</v>
      </c>
      <c r="K38" s="39">
        <v>16.5</v>
      </c>
      <c r="L38" s="39">
        <v>16</v>
      </c>
      <c r="M38" s="1">
        <v>15.5</v>
      </c>
      <c r="N38" t="str">
        <f t="shared" si="19"/>
        <v/>
      </c>
      <c r="O38" t="str">
        <f t="shared" si="20"/>
        <v/>
      </c>
    </row>
    <row r="39" ht="15.75" customHeight="1" spans="1:15">
      <c r="A39" s="423" t="s">
        <v>67</v>
      </c>
      <c r="B39" s="39" t="s">
        <v>36</v>
      </c>
      <c r="C39" s="11" t="s">
        <v>25</v>
      </c>
      <c r="D39" s="11" t="s">
        <v>69</v>
      </c>
      <c r="E39" s="11" t="s">
        <v>35</v>
      </c>
      <c r="F39" s="11"/>
      <c r="G39" s="11">
        <v>25.5</v>
      </c>
      <c r="H39" s="11">
        <v>24.5</v>
      </c>
      <c r="I39" s="11">
        <v>22.5</v>
      </c>
      <c r="J39" s="11">
        <v>20.5</v>
      </c>
      <c r="K39" s="423">
        <v>18.5</v>
      </c>
      <c r="L39" s="39">
        <v>18</v>
      </c>
      <c r="M39" s="412">
        <v>17.5</v>
      </c>
      <c r="N39" s="412" t="str">
        <f t="shared" si="19"/>
        <v/>
      </c>
      <c r="O39" t="str">
        <f t="shared" si="20"/>
        <v/>
      </c>
    </row>
    <row r="40" spans="1:15">
      <c r="A40" s="39" t="s">
        <v>67</v>
      </c>
      <c r="B40" s="39" t="s">
        <v>41</v>
      </c>
      <c r="C40" s="11" t="s">
        <v>42</v>
      </c>
      <c r="D40" s="11" t="s">
        <v>70</v>
      </c>
      <c r="E40" s="11" t="s">
        <v>35</v>
      </c>
      <c r="F40" s="11"/>
      <c r="G40" s="11">
        <v>26.5</v>
      </c>
      <c r="H40" s="11">
        <v>25.5</v>
      </c>
      <c r="I40" s="11">
        <v>23.5</v>
      </c>
      <c r="J40" s="11">
        <v>21.5</v>
      </c>
      <c r="K40" s="39">
        <v>19.5</v>
      </c>
      <c r="L40" s="39">
        <v>19</v>
      </c>
      <c r="M40" s="1">
        <v>18.5</v>
      </c>
      <c r="N40" t="str">
        <f t="shared" si="19"/>
        <v/>
      </c>
      <c r="O40" t="str">
        <f t="shared" si="20"/>
        <v/>
      </c>
    </row>
    <row r="41" ht="15.75" customHeight="1" spans="1:15">
      <c r="A41" s="423" t="s">
        <v>67</v>
      </c>
      <c r="B41" s="39" t="s">
        <v>43</v>
      </c>
      <c r="C41" s="11" t="s">
        <v>44</v>
      </c>
      <c r="D41" s="11" t="s">
        <v>71</v>
      </c>
      <c r="E41" s="11" t="s">
        <v>35</v>
      </c>
      <c r="F41" s="11"/>
      <c r="G41" s="11">
        <v>27.5</v>
      </c>
      <c r="H41" s="11">
        <v>26.5</v>
      </c>
      <c r="I41" s="11">
        <v>24.5</v>
      </c>
      <c r="J41" s="11">
        <v>22.5</v>
      </c>
      <c r="K41" s="423">
        <v>20.5</v>
      </c>
      <c r="L41" s="39">
        <v>20</v>
      </c>
      <c r="M41" s="412">
        <v>19.5</v>
      </c>
      <c r="N41" s="412">
        <f t="shared" si="19"/>
        <v>27.5000041</v>
      </c>
      <c r="O41">
        <f t="shared" si="20"/>
        <v>13</v>
      </c>
    </row>
    <row r="42" spans="1:15">
      <c r="A42" s="423" t="s">
        <v>72</v>
      </c>
      <c r="B42" s="39" t="s">
        <v>36</v>
      </c>
      <c r="C42" s="11" t="s">
        <v>25</v>
      </c>
      <c r="D42" s="11" t="s">
        <v>37</v>
      </c>
      <c r="E42" s="11" t="s">
        <v>73</v>
      </c>
      <c r="F42" s="11"/>
      <c r="G42" s="11">
        <v>18</v>
      </c>
      <c r="H42" s="11">
        <v>15</v>
      </c>
      <c r="I42" s="11">
        <v>13.5</v>
      </c>
      <c r="J42" s="11">
        <v>13</v>
      </c>
      <c r="K42" s="39">
        <v>12.5</v>
      </c>
      <c r="L42" s="422"/>
      <c r="M42" s="1"/>
      <c r="N42" t="str">
        <f t="shared" si="19"/>
        <v/>
      </c>
      <c r="O42" t="str">
        <f t="shared" si="20"/>
        <v/>
      </c>
    </row>
    <row r="43" ht="15.75" customHeight="1" spans="1:15">
      <c r="A43" s="423" t="s">
        <v>72</v>
      </c>
      <c r="B43" s="39" t="s">
        <v>38</v>
      </c>
      <c r="C43" s="11" t="s">
        <v>39</v>
      </c>
      <c r="D43" s="11" t="s">
        <v>40</v>
      </c>
      <c r="E43" s="11" t="s">
        <v>73</v>
      </c>
      <c r="F43" s="11"/>
      <c r="G43" s="11">
        <v>22</v>
      </c>
      <c r="H43" s="11">
        <v>19</v>
      </c>
      <c r="I43" s="11">
        <v>17</v>
      </c>
      <c r="J43" s="11">
        <v>16</v>
      </c>
      <c r="K43" s="423">
        <v>15</v>
      </c>
      <c r="L43" s="422"/>
      <c r="M43" s="412"/>
      <c r="N43" s="412" t="str">
        <f t="shared" si="19"/>
        <v/>
      </c>
      <c r="O43" t="str">
        <f t="shared" si="20"/>
        <v/>
      </c>
    </row>
    <row r="44" spans="1:15">
      <c r="A44" s="39" t="s">
        <v>72</v>
      </c>
      <c r="B44" s="39" t="s">
        <v>41</v>
      </c>
      <c r="C44" s="11" t="s">
        <v>42</v>
      </c>
      <c r="D44" s="11" t="s">
        <v>40</v>
      </c>
      <c r="E44" s="11" t="s">
        <v>73</v>
      </c>
      <c r="F44" s="11"/>
      <c r="G44" s="11">
        <v>25</v>
      </c>
      <c r="H44" s="11">
        <v>22</v>
      </c>
      <c r="I44" s="11">
        <v>20.5</v>
      </c>
      <c r="J44" s="11">
        <v>20</v>
      </c>
      <c r="K44" s="39">
        <v>19</v>
      </c>
      <c r="L44" s="422"/>
      <c r="M44" s="1"/>
      <c r="N44" t="str">
        <f t="shared" si="19"/>
        <v/>
      </c>
      <c r="O44" t="str">
        <f t="shared" si="20"/>
        <v/>
      </c>
    </row>
    <row r="45" ht="15.75" customHeight="1" spans="1:15">
      <c r="A45" s="423" t="s">
        <v>72</v>
      </c>
      <c r="B45" s="39" t="s">
        <v>43</v>
      </c>
      <c r="C45" s="11" t="s">
        <v>44</v>
      </c>
      <c r="D45" s="11" t="s">
        <v>45</v>
      </c>
      <c r="E45" s="11" t="s">
        <v>73</v>
      </c>
      <c r="F45" s="11"/>
      <c r="G45" s="11">
        <v>26.5</v>
      </c>
      <c r="H45" s="11">
        <v>24.5</v>
      </c>
      <c r="I45" s="11">
        <v>22</v>
      </c>
      <c r="J45" s="11">
        <v>21</v>
      </c>
      <c r="K45" s="423">
        <v>20.5</v>
      </c>
      <c r="L45" s="422"/>
      <c r="M45" s="412"/>
      <c r="N45" s="412">
        <f t="shared" si="19"/>
        <v>26.5000045</v>
      </c>
      <c r="O45">
        <f t="shared" si="20"/>
        <v>17</v>
      </c>
    </row>
    <row r="46" spans="1:15">
      <c r="A46" s="423" t="s">
        <v>74</v>
      </c>
      <c r="B46" s="39" t="s">
        <v>75</v>
      </c>
      <c r="C46" s="11" t="s">
        <v>30</v>
      </c>
      <c r="D46" s="11" t="s">
        <v>76</v>
      </c>
      <c r="E46" s="11" t="s">
        <v>73</v>
      </c>
      <c r="F46" s="11"/>
      <c r="G46" s="11">
        <v>22</v>
      </c>
      <c r="H46" s="11">
        <v>19</v>
      </c>
      <c r="I46" s="11">
        <v>17.5</v>
      </c>
      <c r="J46" s="11">
        <v>16</v>
      </c>
      <c r="K46" s="39">
        <v>15.5</v>
      </c>
      <c r="L46" s="422"/>
      <c r="M46" s="1"/>
      <c r="N46">
        <f t="shared" si="19"/>
        <v>22.0000046</v>
      </c>
      <c r="O46">
        <f t="shared" si="20"/>
        <v>18</v>
      </c>
    </row>
    <row r="47" ht="15.75" customHeight="1" spans="1:15">
      <c r="A47" s="423" t="s">
        <v>77</v>
      </c>
      <c r="B47" s="39" t="s">
        <v>78</v>
      </c>
      <c r="C47" s="11" t="s">
        <v>79</v>
      </c>
      <c r="D47" s="11" t="s">
        <v>80</v>
      </c>
      <c r="E47" s="11" t="s">
        <v>10</v>
      </c>
      <c r="F47" s="11">
        <v>11.4</v>
      </c>
      <c r="G47" s="11"/>
      <c r="H47" s="11"/>
      <c r="I47" s="11"/>
      <c r="J47" s="11"/>
      <c r="K47" s="423"/>
      <c r="L47" s="422"/>
      <c r="M47" s="412"/>
      <c r="N47" s="412" t="str">
        <f t="shared" si="19"/>
        <v/>
      </c>
      <c r="O47" t="str">
        <f t="shared" ref="O47:O110" si="21" xml:space="preserve">IF($C$2="","",IF(AND(LEN(TRIM($C$2))&gt;=3,ISNUMBER(FIND(UPPER(TRIM($C$2)),UPPER($C47)))),ROW()-29+1,""))</f>
        <v/>
      </c>
    </row>
    <row r="48" spans="1:15">
      <c r="A48" s="423" t="s">
        <v>57</v>
      </c>
      <c r="B48" s="39" t="s">
        <v>81</v>
      </c>
      <c r="C48" s="11" t="s">
        <v>82</v>
      </c>
      <c r="D48" s="11" t="s">
        <v>83</v>
      </c>
      <c r="E48" s="11" t="s">
        <v>10</v>
      </c>
      <c r="F48" s="11">
        <v>8.8</v>
      </c>
      <c r="G48" s="424"/>
      <c r="H48" s="424"/>
      <c r="I48" s="424"/>
      <c r="J48" s="424"/>
      <c r="K48" s="39"/>
      <c r="L48" s="422"/>
      <c r="M48" s="1"/>
      <c r="N48" t="str">
        <f t="shared" si="19"/>
        <v/>
      </c>
      <c r="O48" t="str">
        <f t="shared" si="21"/>
        <v/>
      </c>
    </row>
    <row r="49" ht="15.75" customHeight="1" spans="1:15">
      <c r="A49" s="423" t="s">
        <v>77</v>
      </c>
      <c r="B49" s="39" t="s">
        <v>78</v>
      </c>
      <c r="C49" s="11" t="s">
        <v>84</v>
      </c>
      <c r="D49" s="11" t="s">
        <v>80</v>
      </c>
      <c r="E49" s="11" t="s">
        <v>10</v>
      </c>
      <c r="F49" s="11">
        <v>11.3</v>
      </c>
      <c r="G49" s="424"/>
      <c r="H49" s="424"/>
      <c r="I49" s="424"/>
      <c r="J49" s="424"/>
      <c r="K49" s="423"/>
      <c r="L49" s="422"/>
      <c r="M49" s="412"/>
      <c r="N49" s="412" t="str">
        <f t="shared" si="19"/>
        <v/>
      </c>
      <c r="O49" t="str">
        <f t="shared" si="21"/>
        <v/>
      </c>
    </row>
    <row r="50" spans="1:15">
      <c r="A50" s="423" t="s">
        <v>57</v>
      </c>
      <c r="B50" s="39" t="s">
        <v>81</v>
      </c>
      <c r="C50" s="11" t="s">
        <v>84</v>
      </c>
      <c r="D50" s="11" t="s">
        <v>83</v>
      </c>
      <c r="E50" s="11" t="s">
        <v>10</v>
      </c>
      <c r="F50" s="11">
        <v>8.7</v>
      </c>
      <c r="G50" s="424"/>
      <c r="H50" s="424"/>
      <c r="I50" s="424"/>
      <c r="J50" s="424"/>
      <c r="K50" s="39"/>
      <c r="L50" s="422"/>
      <c r="M50" s="1"/>
      <c r="N50" t="str">
        <f t="shared" si="19"/>
        <v/>
      </c>
      <c r="O50" t="str">
        <f t="shared" si="21"/>
        <v/>
      </c>
    </row>
    <row r="51" ht="15.75" customHeight="1" spans="1:15">
      <c r="A51" s="423" t="s">
        <v>85</v>
      </c>
      <c r="B51" s="39" t="s">
        <v>81</v>
      </c>
      <c r="C51" s="11" t="s">
        <v>86</v>
      </c>
      <c r="D51" s="11" t="s">
        <v>87</v>
      </c>
      <c r="E51" s="11" t="s">
        <v>10</v>
      </c>
      <c r="F51" s="11">
        <v>16.6</v>
      </c>
      <c r="G51" s="424"/>
      <c r="H51" s="424"/>
      <c r="I51" s="424"/>
      <c r="J51" s="424"/>
      <c r="K51" s="423"/>
      <c r="L51" s="422"/>
      <c r="M51" s="412"/>
      <c r="N51" s="412" t="str">
        <f t="shared" si="19"/>
        <v/>
      </c>
      <c r="O51" t="str">
        <f t="shared" si="21"/>
        <v/>
      </c>
    </row>
    <row r="52" spans="1:15">
      <c r="A52" s="39" t="s">
        <v>85</v>
      </c>
      <c r="B52" s="39" t="s">
        <v>81</v>
      </c>
      <c r="C52" s="11" t="s">
        <v>88</v>
      </c>
      <c r="D52" s="11" t="s">
        <v>89</v>
      </c>
      <c r="E52" s="11" t="s">
        <v>10</v>
      </c>
      <c r="F52" s="11">
        <v>14.1</v>
      </c>
      <c r="G52" s="424"/>
      <c r="H52" s="424"/>
      <c r="I52" s="424"/>
      <c r="J52" s="424"/>
      <c r="K52" s="39"/>
      <c r="L52" s="422"/>
      <c r="M52" s="1"/>
      <c r="N52" t="str">
        <f t="shared" si="19"/>
        <v/>
      </c>
      <c r="O52" t="str">
        <f t="shared" si="21"/>
        <v/>
      </c>
    </row>
    <row r="53" ht="15.75" customHeight="1" spans="1:15">
      <c r="A53" s="423" t="s">
        <v>77</v>
      </c>
      <c r="B53" s="39" t="s">
        <v>78</v>
      </c>
      <c r="C53" s="11" t="s">
        <v>88</v>
      </c>
      <c r="D53" s="11" t="s">
        <v>90</v>
      </c>
      <c r="E53" s="11" t="s">
        <v>10</v>
      </c>
      <c r="F53" s="11">
        <v>8.8</v>
      </c>
      <c r="G53" s="424"/>
      <c r="H53" s="424"/>
      <c r="I53" s="424"/>
      <c r="J53" s="424"/>
      <c r="K53" s="423"/>
      <c r="L53" s="422"/>
      <c r="M53" s="412"/>
      <c r="N53" s="412" t="str">
        <f t="shared" si="19"/>
        <v/>
      </c>
      <c r="O53" t="str">
        <f t="shared" si="21"/>
        <v/>
      </c>
    </row>
    <row r="54" ht="15.75" customHeight="1" spans="1:15">
      <c r="A54" s="423" t="s">
        <v>91</v>
      </c>
      <c r="B54" s="39" t="s">
        <v>81</v>
      </c>
      <c r="C54" s="11" t="s">
        <v>88</v>
      </c>
      <c r="D54" s="11" t="s">
        <v>92</v>
      </c>
      <c r="E54" s="11" t="s">
        <v>10</v>
      </c>
      <c r="F54" s="11">
        <v>8.4</v>
      </c>
      <c r="G54" s="424"/>
      <c r="H54" s="424"/>
      <c r="I54" s="424"/>
      <c r="J54" s="424"/>
      <c r="K54" s="423"/>
      <c r="L54" s="422"/>
      <c r="M54" s="412"/>
      <c r="N54" s="412" t="str">
        <f t="shared" si="19"/>
        <v/>
      </c>
      <c r="O54" t="str">
        <f t="shared" si="21"/>
        <v/>
      </c>
    </row>
    <row r="55" ht="15.75" customHeight="1" spans="1:15">
      <c r="A55" s="39" t="s">
        <v>64</v>
      </c>
      <c r="B55" s="39" t="s">
        <v>81</v>
      </c>
      <c r="C55" s="11" t="s">
        <v>93</v>
      </c>
      <c r="D55" s="11" t="s">
        <v>83</v>
      </c>
      <c r="E55" s="11" t="s">
        <v>10</v>
      </c>
      <c r="F55" s="11">
        <v>9.1</v>
      </c>
      <c r="G55" s="424"/>
      <c r="H55" s="424"/>
      <c r="I55" s="424"/>
      <c r="J55" s="424"/>
      <c r="K55" s="423"/>
      <c r="L55" s="422"/>
      <c r="M55" s="412"/>
      <c r="N55" s="412" t="str">
        <f t="shared" si="19"/>
        <v/>
      </c>
      <c r="O55" t="str">
        <f t="shared" si="21"/>
        <v/>
      </c>
    </row>
    <row r="56" ht="15.75" customHeight="1" spans="1:15">
      <c r="A56" s="423" t="s">
        <v>64</v>
      </c>
      <c r="B56" s="39" t="s">
        <v>81</v>
      </c>
      <c r="C56" s="11" t="s">
        <v>94</v>
      </c>
      <c r="D56" s="11" t="s">
        <v>95</v>
      </c>
      <c r="E56" s="11" t="s">
        <v>10</v>
      </c>
      <c r="F56" s="11">
        <v>9.3</v>
      </c>
      <c r="G56" s="424"/>
      <c r="H56" s="424"/>
      <c r="I56" s="424"/>
      <c r="J56" s="424"/>
      <c r="K56" s="423"/>
      <c r="L56" s="422"/>
      <c r="M56" s="412"/>
      <c r="N56" s="412" t="str">
        <f t="shared" si="19"/>
        <v/>
      </c>
      <c r="O56" t="str">
        <f t="shared" si="21"/>
        <v/>
      </c>
    </row>
    <row r="57" ht="15.75" customHeight="1" spans="1:15">
      <c r="A57" s="423" t="s">
        <v>77</v>
      </c>
      <c r="B57" s="39" t="s">
        <v>78</v>
      </c>
      <c r="C57" s="11" t="s">
        <v>96</v>
      </c>
      <c r="D57" s="11" t="s">
        <v>80</v>
      </c>
      <c r="E57" s="11" t="s">
        <v>10</v>
      </c>
      <c r="F57" s="11">
        <v>12</v>
      </c>
      <c r="G57" s="424"/>
      <c r="H57" s="424"/>
      <c r="I57" s="424"/>
      <c r="J57" s="424"/>
      <c r="K57" s="423"/>
      <c r="L57" s="422"/>
      <c r="M57" s="412"/>
      <c r="N57" s="412" t="str">
        <f t="shared" si="19"/>
        <v/>
      </c>
      <c r="O57" t="str">
        <f t="shared" si="21"/>
        <v/>
      </c>
    </row>
    <row r="58" ht="15.75" customHeight="1" spans="1:15">
      <c r="A58" s="423" t="s">
        <v>57</v>
      </c>
      <c r="B58" s="39" t="s">
        <v>81</v>
      </c>
      <c r="C58" s="11" t="s">
        <v>97</v>
      </c>
      <c r="D58" s="11" t="s">
        <v>98</v>
      </c>
      <c r="E58" s="11" t="s">
        <v>10</v>
      </c>
      <c r="F58" s="11">
        <v>9.3</v>
      </c>
      <c r="G58" s="424"/>
      <c r="H58" s="424"/>
      <c r="I58" s="424"/>
      <c r="J58" s="424"/>
      <c r="K58" s="423"/>
      <c r="L58" s="422"/>
      <c r="M58" s="412"/>
      <c r="N58" s="412" t="str">
        <f t="shared" si="19"/>
        <v/>
      </c>
      <c r="O58" t="str">
        <f t="shared" si="21"/>
        <v/>
      </c>
    </row>
    <row r="59" ht="15.75" customHeight="1" spans="1:15">
      <c r="A59" s="423" t="s">
        <v>64</v>
      </c>
      <c r="B59" s="39" t="s">
        <v>81</v>
      </c>
      <c r="C59" s="11" t="s">
        <v>99</v>
      </c>
      <c r="D59" s="11" t="s">
        <v>95</v>
      </c>
      <c r="E59" s="11" t="s">
        <v>10</v>
      </c>
      <c r="F59" s="11">
        <v>9.9</v>
      </c>
      <c r="G59" s="424"/>
      <c r="H59" s="424"/>
      <c r="I59" s="424"/>
      <c r="J59" s="424"/>
      <c r="K59" s="423"/>
      <c r="L59" s="422"/>
      <c r="M59" s="412"/>
      <c r="N59" s="412" t="str">
        <f t="shared" si="19"/>
        <v/>
      </c>
      <c r="O59" t="str">
        <f t="shared" si="21"/>
        <v/>
      </c>
    </row>
    <row r="60" ht="15.75" customHeight="1" spans="1:15">
      <c r="A60" s="423" t="s">
        <v>85</v>
      </c>
      <c r="B60" s="39" t="s">
        <v>81</v>
      </c>
      <c r="C60" s="11" t="s">
        <v>100</v>
      </c>
      <c r="D60" s="11" t="s">
        <v>101</v>
      </c>
      <c r="E60" s="11" t="s">
        <v>10</v>
      </c>
      <c r="F60" s="11">
        <v>16.3</v>
      </c>
      <c r="G60" s="424"/>
      <c r="H60" s="424"/>
      <c r="I60" s="424"/>
      <c r="J60" s="424"/>
      <c r="K60" s="423"/>
      <c r="L60" s="422"/>
      <c r="M60" s="412"/>
      <c r="N60" s="412" t="str">
        <f t="shared" si="19"/>
        <v/>
      </c>
      <c r="O60" t="str">
        <f t="shared" si="21"/>
        <v/>
      </c>
    </row>
    <row r="61" ht="15.75" customHeight="1" spans="1:15">
      <c r="A61" s="423" t="s">
        <v>64</v>
      </c>
      <c r="B61" s="39" t="s">
        <v>81</v>
      </c>
      <c r="C61" s="11" t="s">
        <v>102</v>
      </c>
      <c r="D61" s="11" t="s">
        <v>83</v>
      </c>
      <c r="E61" s="11" t="s">
        <v>10</v>
      </c>
      <c r="F61" s="11">
        <v>9.4</v>
      </c>
      <c r="G61" s="424"/>
      <c r="H61" s="424"/>
      <c r="I61" s="424"/>
      <c r="J61" s="424"/>
      <c r="K61" s="423"/>
      <c r="L61" s="422"/>
      <c r="M61" s="412"/>
      <c r="N61" s="412" t="str">
        <f t="shared" si="19"/>
        <v/>
      </c>
      <c r="O61" t="str">
        <f t="shared" si="21"/>
        <v/>
      </c>
    </row>
    <row r="62" ht="15.75" customHeight="1" spans="1:15">
      <c r="A62" s="423" t="s">
        <v>64</v>
      </c>
      <c r="B62" s="39" t="s">
        <v>81</v>
      </c>
      <c r="C62" s="11" t="s">
        <v>103</v>
      </c>
      <c r="D62" s="11" t="s">
        <v>83</v>
      </c>
      <c r="E62" s="11" t="s">
        <v>10</v>
      </c>
      <c r="F62" s="11">
        <v>8.9</v>
      </c>
      <c r="G62" s="424"/>
      <c r="H62" s="424"/>
      <c r="I62" s="424"/>
      <c r="J62" s="424"/>
      <c r="K62" s="423"/>
      <c r="L62" s="422"/>
      <c r="M62" s="412"/>
      <c r="N62" s="412" t="str">
        <f t="shared" si="19"/>
        <v/>
      </c>
      <c r="O62" t="str">
        <f t="shared" si="21"/>
        <v/>
      </c>
    </row>
    <row r="63" ht="15.75" customHeight="1" spans="1:15">
      <c r="A63" s="423" t="s">
        <v>85</v>
      </c>
      <c r="B63" s="39" t="s">
        <v>81</v>
      </c>
      <c r="C63" s="11" t="s">
        <v>104</v>
      </c>
      <c r="D63" s="11" t="s">
        <v>105</v>
      </c>
      <c r="E63" s="11" t="s">
        <v>10</v>
      </c>
      <c r="F63" s="11">
        <v>12.7</v>
      </c>
      <c r="G63" s="424"/>
      <c r="H63" s="424"/>
      <c r="I63" s="424"/>
      <c r="J63" s="424"/>
      <c r="K63" s="423"/>
      <c r="L63" s="422"/>
      <c r="M63" s="412"/>
      <c r="N63" s="412" t="str">
        <f t="shared" si="19"/>
        <v/>
      </c>
      <c r="O63" t="str">
        <f t="shared" si="21"/>
        <v/>
      </c>
    </row>
    <row r="64" ht="15.75" customHeight="1" spans="1:15">
      <c r="A64" s="423" t="s">
        <v>77</v>
      </c>
      <c r="B64" s="39" t="s">
        <v>78</v>
      </c>
      <c r="C64" s="11" t="s">
        <v>104</v>
      </c>
      <c r="D64" s="11" t="s">
        <v>106</v>
      </c>
      <c r="E64" s="11" t="s">
        <v>10</v>
      </c>
      <c r="F64" s="11">
        <v>8.4</v>
      </c>
      <c r="G64" s="424"/>
      <c r="H64" s="424"/>
      <c r="I64" s="424"/>
      <c r="J64" s="424"/>
      <c r="K64" s="423"/>
      <c r="L64" s="422"/>
      <c r="M64" s="412"/>
      <c r="N64" s="412" t="str">
        <f t="shared" si="19"/>
        <v/>
      </c>
      <c r="O64" t="str">
        <f t="shared" si="21"/>
        <v/>
      </c>
    </row>
    <row r="65" ht="15.75" customHeight="1" spans="1:15">
      <c r="A65" s="423" t="s">
        <v>77</v>
      </c>
      <c r="B65" s="39" t="s">
        <v>78</v>
      </c>
      <c r="C65" s="11" t="s">
        <v>107</v>
      </c>
      <c r="D65" s="11" t="s">
        <v>108</v>
      </c>
      <c r="E65" s="11" t="s">
        <v>10</v>
      </c>
      <c r="F65" s="11">
        <v>12.5</v>
      </c>
      <c r="G65" s="424"/>
      <c r="H65" s="424"/>
      <c r="I65" s="424"/>
      <c r="J65" s="424"/>
      <c r="K65" s="423"/>
      <c r="L65" s="422"/>
      <c r="M65" s="412"/>
      <c r="N65" s="412" t="str">
        <f t="shared" si="19"/>
        <v/>
      </c>
      <c r="O65" t="str">
        <f t="shared" si="21"/>
        <v/>
      </c>
    </row>
    <row r="66" ht="15.75" customHeight="1" spans="1:15">
      <c r="A66" s="423" t="s">
        <v>57</v>
      </c>
      <c r="B66" s="39" t="s">
        <v>81</v>
      </c>
      <c r="C66" s="11" t="s">
        <v>107</v>
      </c>
      <c r="D66" s="11" t="s">
        <v>98</v>
      </c>
      <c r="E66" s="11" t="s">
        <v>10</v>
      </c>
      <c r="F66" s="11">
        <v>9.9</v>
      </c>
      <c r="G66" s="424"/>
      <c r="H66" s="424"/>
      <c r="I66" s="424"/>
      <c r="J66" s="424"/>
      <c r="K66" s="423"/>
      <c r="L66" s="422"/>
      <c r="M66" s="412"/>
      <c r="N66" s="412" t="str">
        <f t="shared" si="19"/>
        <v/>
      </c>
      <c r="O66" t="str">
        <f t="shared" si="21"/>
        <v/>
      </c>
    </row>
    <row r="67" spans="1:15">
      <c r="A67" s="423" t="s">
        <v>85</v>
      </c>
      <c r="B67" s="39" t="s">
        <v>81</v>
      </c>
      <c r="C67" s="11" t="s">
        <v>109</v>
      </c>
      <c r="D67" s="11" t="s">
        <v>101</v>
      </c>
      <c r="E67" s="11" t="s">
        <v>10</v>
      </c>
      <c r="F67" s="11">
        <v>16.3</v>
      </c>
      <c r="G67" s="424"/>
      <c r="H67" s="424"/>
      <c r="I67" s="424"/>
      <c r="J67" s="424"/>
      <c r="K67" s="39"/>
      <c r="L67" s="422"/>
      <c r="M67" s="1"/>
      <c r="N67" t="str">
        <f t="shared" si="19"/>
        <v/>
      </c>
      <c r="O67" t="str">
        <f t="shared" si="21"/>
        <v/>
      </c>
    </row>
    <row r="68" ht="15.75" customHeight="1" spans="1:15">
      <c r="A68" s="423" t="s">
        <v>77</v>
      </c>
      <c r="B68" s="39" t="s">
        <v>78</v>
      </c>
      <c r="C68" s="11" t="s">
        <v>110</v>
      </c>
      <c r="D68" s="11" t="s">
        <v>111</v>
      </c>
      <c r="E68" s="11" t="s">
        <v>10</v>
      </c>
      <c r="F68" s="11">
        <v>11.5</v>
      </c>
      <c r="G68" s="424"/>
      <c r="H68" s="424"/>
      <c r="I68" s="424"/>
      <c r="J68" s="424"/>
      <c r="K68" s="423"/>
      <c r="L68" s="422"/>
      <c r="M68" s="412"/>
      <c r="N68" s="412" t="str">
        <f t="shared" si="19"/>
        <v/>
      </c>
      <c r="O68" t="str">
        <f t="shared" si="21"/>
        <v/>
      </c>
    </row>
    <row r="69" spans="1:15">
      <c r="A69" s="423" t="s">
        <v>77</v>
      </c>
      <c r="B69" s="39" t="s">
        <v>78</v>
      </c>
      <c r="C69" s="11" t="s">
        <v>112</v>
      </c>
      <c r="D69" s="11" t="s">
        <v>113</v>
      </c>
      <c r="E69" s="11" t="s">
        <v>10</v>
      </c>
      <c r="F69" s="11">
        <v>10.9</v>
      </c>
      <c r="G69" s="424"/>
      <c r="H69" s="424"/>
      <c r="I69" s="424"/>
      <c r="J69" s="424"/>
      <c r="K69" s="39"/>
      <c r="L69" s="422"/>
      <c r="M69" s="1"/>
      <c r="N69" t="str">
        <f t="shared" si="19"/>
        <v/>
      </c>
      <c r="O69" t="str">
        <f t="shared" si="21"/>
        <v/>
      </c>
    </row>
    <row r="70" ht="15.75" customHeight="1" spans="1:15">
      <c r="A70" s="423" t="s">
        <v>52</v>
      </c>
      <c r="B70" s="39" t="s">
        <v>78</v>
      </c>
      <c r="C70" s="11" t="s">
        <v>112</v>
      </c>
      <c r="D70" s="11" t="s">
        <v>114</v>
      </c>
      <c r="E70" s="11" t="s">
        <v>10</v>
      </c>
      <c r="F70" s="11">
        <v>9.7</v>
      </c>
      <c r="G70" s="424"/>
      <c r="H70" s="424"/>
      <c r="I70" s="424"/>
      <c r="J70" s="424"/>
      <c r="K70" s="423"/>
      <c r="L70" s="422"/>
      <c r="M70" s="412"/>
      <c r="N70" s="412" t="str">
        <f t="shared" si="19"/>
        <v/>
      </c>
      <c r="O70" t="str">
        <f t="shared" si="21"/>
        <v/>
      </c>
    </row>
    <row r="71" spans="1:15">
      <c r="A71" s="423" t="s">
        <v>46</v>
      </c>
      <c r="B71" s="39" t="s">
        <v>78</v>
      </c>
      <c r="C71" s="11" t="s">
        <v>115</v>
      </c>
      <c r="D71" s="11" t="s">
        <v>116</v>
      </c>
      <c r="E71" s="11" t="s">
        <v>10</v>
      </c>
      <c r="F71" s="11">
        <v>9.8</v>
      </c>
      <c r="G71" s="424"/>
      <c r="H71" s="424"/>
      <c r="I71" s="424"/>
      <c r="J71" s="424"/>
      <c r="K71" s="39"/>
      <c r="L71" s="422"/>
      <c r="M71" s="1"/>
      <c r="N71" t="str">
        <f t="shared" si="19"/>
        <v/>
      </c>
      <c r="O71" t="str">
        <f t="shared" si="21"/>
        <v/>
      </c>
    </row>
    <row r="72" ht="15.75" customHeight="1" spans="1:15">
      <c r="A72" s="423" t="s">
        <v>77</v>
      </c>
      <c r="B72" s="39" t="s">
        <v>78</v>
      </c>
      <c r="C72" s="11" t="s">
        <v>117</v>
      </c>
      <c r="D72" s="11" t="s">
        <v>118</v>
      </c>
      <c r="E72" s="11" t="s">
        <v>10</v>
      </c>
      <c r="F72" s="11">
        <v>10.4</v>
      </c>
      <c r="G72" s="424"/>
      <c r="H72" s="424"/>
      <c r="I72" s="424"/>
      <c r="J72" s="424"/>
      <c r="K72" s="423"/>
      <c r="L72" s="422"/>
      <c r="M72" s="412"/>
      <c r="N72" s="412" t="str">
        <f t="shared" si="19"/>
        <v/>
      </c>
      <c r="O72" t="str">
        <f t="shared" si="21"/>
        <v/>
      </c>
    </row>
    <row r="73" spans="1:15">
      <c r="A73" s="423" t="s">
        <v>85</v>
      </c>
      <c r="B73" s="39" t="s">
        <v>81</v>
      </c>
      <c r="C73" s="11" t="s">
        <v>119</v>
      </c>
      <c r="D73" s="11" t="s">
        <v>120</v>
      </c>
      <c r="E73" s="11" t="s">
        <v>10</v>
      </c>
      <c r="F73" s="11">
        <v>14.8</v>
      </c>
      <c r="G73" s="424"/>
      <c r="H73" s="424"/>
      <c r="I73" s="424"/>
      <c r="J73" s="424"/>
      <c r="K73" s="39"/>
      <c r="L73" s="422"/>
      <c r="M73" s="1"/>
      <c r="N73" t="str">
        <f t="shared" si="19"/>
        <v/>
      </c>
      <c r="O73" t="str">
        <f t="shared" si="21"/>
        <v/>
      </c>
    </row>
    <row r="74" ht="15.75" customHeight="1" spans="1:15">
      <c r="A74" s="423" t="s">
        <v>46</v>
      </c>
      <c r="B74" s="39" t="s">
        <v>78</v>
      </c>
      <c r="C74" s="11" t="s">
        <v>121</v>
      </c>
      <c r="D74" s="11" t="s">
        <v>116</v>
      </c>
      <c r="E74" s="11" t="s">
        <v>10</v>
      </c>
      <c r="F74" s="11">
        <v>9.6</v>
      </c>
      <c r="G74" s="424"/>
      <c r="H74" s="424"/>
      <c r="I74" s="424"/>
      <c r="J74" s="424"/>
      <c r="K74" s="423"/>
      <c r="L74" s="422"/>
      <c r="M74" s="412"/>
      <c r="N74" s="412" t="str">
        <f t="shared" si="19"/>
        <v/>
      </c>
      <c r="O74" t="str">
        <f t="shared" si="21"/>
        <v/>
      </c>
    </row>
    <row r="75" ht="15.75" customHeight="1" spans="1:15">
      <c r="A75" s="423" t="s">
        <v>77</v>
      </c>
      <c r="B75" s="39" t="s">
        <v>78</v>
      </c>
      <c r="C75" s="11" t="s">
        <v>122</v>
      </c>
      <c r="D75" s="11" t="s">
        <v>118</v>
      </c>
      <c r="E75" s="11" t="s">
        <v>10</v>
      </c>
      <c r="F75" s="11">
        <v>10.1</v>
      </c>
      <c r="G75" s="424"/>
      <c r="H75" s="424"/>
      <c r="I75" s="424"/>
      <c r="J75" s="424"/>
      <c r="K75" s="423"/>
      <c r="L75" s="422"/>
      <c r="M75" s="412"/>
      <c r="N75" s="412" t="str">
        <f t="shared" si="19"/>
        <v/>
      </c>
      <c r="O75" t="str">
        <f t="shared" si="21"/>
        <v/>
      </c>
    </row>
    <row r="76" ht="15.75" customHeight="1" spans="1:15">
      <c r="A76" s="423" t="s">
        <v>85</v>
      </c>
      <c r="B76" s="39" t="s">
        <v>81</v>
      </c>
      <c r="C76" s="11" t="s">
        <v>123</v>
      </c>
      <c r="D76" s="11" t="s">
        <v>124</v>
      </c>
      <c r="E76" s="11" t="s">
        <v>10</v>
      </c>
      <c r="F76" s="11">
        <v>14.9</v>
      </c>
      <c r="G76" s="424"/>
      <c r="H76" s="424"/>
      <c r="I76" s="424"/>
      <c r="J76" s="424"/>
      <c r="K76" s="423"/>
      <c r="L76" s="422"/>
      <c r="M76" s="412"/>
      <c r="N76" s="412" t="str">
        <f t="shared" si="19"/>
        <v/>
      </c>
      <c r="O76" t="str">
        <f t="shared" si="21"/>
        <v/>
      </c>
    </row>
    <row r="77" spans="1:15">
      <c r="A77" s="423" t="s">
        <v>85</v>
      </c>
      <c r="B77" s="39" t="s">
        <v>81</v>
      </c>
      <c r="C77" s="11" t="s">
        <v>125</v>
      </c>
      <c r="D77" s="11" t="s">
        <v>126</v>
      </c>
      <c r="E77" s="11" t="s">
        <v>10</v>
      </c>
      <c r="F77" s="11">
        <v>15.3</v>
      </c>
      <c r="G77" s="424"/>
      <c r="H77" s="424"/>
      <c r="I77" s="424"/>
      <c r="J77" s="424"/>
      <c r="K77" s="39"/>
      <c r="L77" s="422"/>
      <c r="M77" s="1"/>
      <c r="N77" t="str">
        <f t="shared" si="19"/>
        <v/>
      </c>
      <c r="O77" t="str">
        <f t="shared" si="21"/>
        <v/>
      </c>
    </row>
    <row r="78" ht="15.75" customHeight="1" spans="1:15">
      <c r="A78" s="423" t="s">
        <v>77</v>
      </c>
      <c r="B78" s="39" t="s">
        <v>78</v>
      </c>
      <c r="C78" s="11" t="s">
        <v>127</v>
      </c>
      <c r="D78" s="11" t="s">
        <v>108</v>
      </c>
      <c r="E78" s="11" t="s">
        <v>10</v>
      </c>
      <c r="F78" s="11">
        <v>12.2</v>
      </c>
      <c r="G78" s="424"/>
      <c r="H78" s="424"/>
      <c r="I78" s="424"/>
      <c r="J78" s="424"/>
      <c r="K78" s="423"/>
      <c r="L78" s="422"/>
      <c r="M78" s="412"/>
      <c r="N78" s="412" t="str">
        <f t="shared" si="19"/>
        <v/>
      </c>
      <c r="O78" t="str">
        <f t="shared" si="21"/>
        <v/>
      </c>
    </row>
    <row r="79" ht="15.75" customHeight="1" spans="1:15">
      <c r="A79" s="423" t="s">
        <v>57</v>
      </c>
      <c r="B79" s="39" t="s">
        <v>81</v>
      </c>
      <c r="C79" s="11" t="s">
        <v>127</v>
      </c>
      <c r="D79" s="11" t="s">
        <v>98</v>
      </c>
      <c r="E79" s="11" t="s">
        <v>10</v>
      </c>
      <c r="F79" s="11">
        <v>9.6</v>
      </c>
      <c r="G79" s="424"/>
      <c r="H79" s="424"/>
      <c r="I79" s="424"/>
      <c r="J79" s="424"/>
      <c r="K79" s="423"/>
      <c r="L79" s="422"/>
      <c r="M79" s="412"/>
      <c r="N79" s="412" t="str">
        <f t="shared" si="19"/>
        <v/>
      </c>
      <c r="O79" t="str">
        <f t="shared" si="21"/>
        <v/>
      </c>
    </row>
    <row r="80" ht="15.75" customHeight="1" spans="1:15">
      <c r="A80" s="423" t="s">
        <v>64</v>
      </c>
      <c r="B80" s="39" t="s">
        <v>81</v>
      </c>
      <c r="C80" s="11" t="s">
        <v>128</v>
      </c>
      <c r="D80" s="11" t="s">
        <v>83</v>
      </c>
      <c r="E80" s="11" t="s">
        <v>10</v>
      </c>
      <c r="F80" s="11">
        <v>9</v>
      </c>
      <c r="G80" s="424"/>
      <c r="H80" s="424"/>
      <c r="I80" s="424"/>
      <c r="J80" s="424"/>
      <c r="K80" s="423"/>
      <c r="L80" s="422"/>
      <c r="M80" s="412"/>
      <c r="N80" s="412" t="str">
        <f t="shared" si="19"/>
        <v/>
      </c>
      <c r="O80" t="str">
        <f t="shared" si="21"/>
        <v/>
      </c>
    </row>
    <row r="81" ht="15.75" customHeight="1" spans="1:15">
      <c r="A81" s="423" t="s">
        <v>77</v>
      </c>
      <c r="B81" s="39" t="s">
        <v>78</v>
      </c>
      <c r="C81" s="11" t="s">
        <v>129</v>
      </c>
      <c r="D81" s="11" t="s">
        <v>108</v>
      </c>
      <c r="E81" s="11" t="s">
        <v>10</v>
      </c>
      <c r="F81" s="11">
        <v>12.9</v>
      </c>
      <c r="G81" s="424"/>
      <c r="H81" s="424"/>
      <c r="I81" s="424"/>
      <c r="J81" s="424"/>
      <c r="K81" s="423"/>
      <c r="L81" s="422"/>
      <c r="M81" s="412"/>
      <c r="N81" s="412" t="str">
        <f t="shared" si="19"/>
        <v/>
      </c>
      <c r="O81" t="str">
        <f t="shared" si="21"/>
        <v/>
      </c>
    </row>
    <row r="82" ht="15.75" customHeight="1" spans="1:15">
      <c r="A82" s="423" t="s">
        <v>57</v>
      </c>
      <c r="B82" s="39" t="s">
        <v>81</v>
      </c>
      <c r="C82" s="11" t="s">
        <v>129</v>
      </c>
      <c r="D82" s="11" t="s">
        <v>98</v>
      </c>
      <c r="E82" s="11" t="s">
        <v>10</v>
      </c>
      <c r="F82" s="11">
        <v>10.3</v>
      </c>
      <c r="G82" s="424"/>
      <c r="H82" s="424"/>
      <c r="I82" s="424"/>
      <c r="J82" s="424"/>
      <c r="K82" s="423"/>
      <c r="L82" s="422"/>
      <c r="M82" s="412"/>
      <c r="N82" s="412" t="str">
        <f t="shared" si="19"/>
        <v/>
      </c>
      <c r="O82" t="str">
        <f t="shared" si="21"/>
        <v/>
      </c>
    </row>
    <row r="83" ht="15.75" customHeight="1" spans="1:15">
      <c r="A83" s="423" t="s">
        <v>64</v>
      </c>
      <c r="B83" s="39" t="s">
        <v>81</v>
      </c>
      <c r="C83" s="11" t="s">
        <v>130</v>
      </c>
      <c r="D83" s="11" t="s">
        <v>83</v>
      </c>
      <c r="E83" s="11" t="s">
        <v>10</v>
      </c>
      <c r="F83" s="11">
        <v>9.1</v>
      </c>
      <c r="G83" s="424"/>
      <c r="H83" s="424"/>
      <c r="I83" s="424"/>
      <c r="J83" s="424"/>
      <c r="K83" s="423"/>
      <c r="L83" s="422"/>
      <c r="M83" s="412"/>
      <c r="N83" s="412" t="str">
        <f t="shared" si="19"/>
        <v/>
      </c>
      <c r="O83" t="str">
        <f t="shared" si="21"/>
        <v/>
      </c>
    </row>
    <row r="84" ht="15.75" customHeight="1" spans="1:15">
      <c r="A84" s="423" t="s">
        <v>77</v>
      </c>
      <c r="B84" s="39" t="s">
        <v>78</v>
      </c>
      <c r="C84" s="11" t="s">
        <v>131</v>
      </c>
      <c r="D84" s="11" t="s">
        <v>118</v>
      </c>
      <c r="E84" s="11" t="s">
        <v>10</v>
      </c>
      <c r="F84" s="11">
        <v>9.6</v>
      </c>
      <c r="G84" s="424"/>
      <c r="H84" s="424"/>
      <c r="I84" s="424"/>
      <c r="J84" s="424"/>
      <c r="K84" s="423"/>
      <c r="L84" s="422"/>
      <c r="M84" s="412"/>
      <c r="N84" s="412" t="str">
        <f t="shared" si="19"/>
        <v/>
      </c>
      <c r="O84" t="str">
        <f t="shared" si="21"/>
        <v/>
      </c>
    </row>
    <row r="85" spans="1:15">
      <c r="A85" s="423" t="s">
        <v>46</v>
      </c>
      <c r="B85" s="39" t="s">
        <v>78</v>
      </c>
      <c r="C85" s="11" t="s">
        <v>131</v>
      </c>
      <c r="D85" s="11" t="s">
        <v>116</v>
      </c>
      <c r="E85" s="11" t="s">
        <v>10</v>
      </c>
      <c r="F85" s="11">
        <v>9.1</v>
      </c>
      <c r="G85" s="424"/>
      <c r="H85" s="424"/>
      <c r="I85" s="424"/>
      <c r="J85" s="424"/>
      <c r="K85" s="39"/>
      <c r="L85" s="422"/>
      <c r="M85" s="1"/>
      <c r="N85" t="str">
        <f t="shared" ref="N85:N148" si="22" xml:space="preserve">IF($O85="","",IF(G85&lt;&gt;"",G85,F85)+ROW()*0.0000001)</f>
        <v/>
      </c>
      <c r="O85" t="str">
        <f t="shared" si="21"/>
        <v/>
      </c>
    </row>
    <row r="86" ht="15.75" customHeight="1" spans="1:15">
      <c r="A86" s="423" t="s">
        <v>77</v>
      </c>
      <c r="B86" s="39" t="s">
        <v>78</v>
      </c>
      <c r="C86" s="11" t="s">
        <v>132</v>
      </c>
      <c r="D86" s="11" t="s">
        <v>118</v>
      </c>
      <c r="E86" s="11" t="s">
        <v>10</v>
      </c>
      <c r="F86" s="11">
        <v>9.5</v>
      </c>
      <c r="G86" s="424"/>
      <c r="H86" s="424"/>
      <c r="I86" s="424"/>
      <c r="J86" s="424"/>
      <c r="K86" s="423"/>
      <c r="L86" s="423"/>
      <c r="M86" s="412"/>
      <c r="N86" s="412" t="str">
        <f t="shared" si="22"/>
        <v/>
      </c>
      <c r="O86" t="str">
        <f t="shared" si="21"/>
        <v/>
      </c>
    </row>
    <row r="87" spans="1:15">
      <c r="A87" s="423" t="s">
        <v>46</v>
      </c>
      <c r="B87" s="39" t="s">
        <v>78</v>
      </c>
      <c r="C87" s="11" t="s">
        <v>132</v>
      </c>
      <c r="D87" s="11" t="s">
        <v>116</v>
      </c>
      <c r="E87" s="11" t="s">
        <v>10</v>
      </c>
      <c r="F87" s="11">
        <v>9</v>
      </c>
      <c r="G87" s="424"/>
      <c r="H87" s="424"/>
      <c r="I87" s="424"/>
      <c r="J87" s="424"/>
      <c r="K87" s="39"/>
      <c r="L87" s="422"/>
      <c r="M87" s="1"/>
      <c r="N87" t="str">
        <f t="shared" si="22"/>
        <v/>
      </c>
      <c r="O87" t="str">
        <f t="shared" si="21"/>
        <v/>
      </c>
    </row>
    <row r="88" ht="15.75" customHeight="1" spans="1:15">
      <c r="A88" s="423" t="s">
        <v>77</v>
      </c>
      <c r="B88" s="39" t="s">
        <v>78</v>
      </c>
      <c r="C88" s="11" t="s">
        <v>133</v>
      </c>
      <c r="D88" s="11" t="s">
        <v>134</v>
      </c>
      <c r="E88" s="11" t="s">
        <v>10</v>
      </c>
      <c r="F88" s="11">
        <v>7.9</v>
      </c>
      <c r="G88" s="424"/>
      <c r="H88" s="424"/>
      <c r="I88" s="424"/>
      <c r="J88" s="424"/>
      <c r="K88" s="423"/>
      <c r="L88" s="423"/>
      <c r="M88" s="412"/>
      <c r="N88" s="412" t="str">
        <f t="shared" si="22"/>
        <v/>
      </c>
      <c r="O88" t="str">
        <f t="shared" si="21"/>
        <v/>
      </c>
    </row>
    <row r="89" ht="15.75" customHeight="1" spans="1:15">
      <c r="A89" s="423" t="s">
        <v>85</v>
      </c>
      <c r="B89" s="39" t="s">
        <v>81</v>
      </c>
      <c r="C89" s="11" t="s">
        <v>135</v>
      </c>
      <c r="D89" s="11" t="s">
        <v>89</v>
      </c>
      <c r="E89" s="11" t="s">
        <v>10</v>
      </c>
      <c r="F89" s="11">
        <v>13.5</v>
      </c>
      <c r="G89" s="424"/>
      <c r="H89" s="424"/>
      <c r="I89" s="424"/>
      <c r="J89" s="424"/>
      <c r="K89" s="423"/>
      <c r="L89" s="422"/>
      <c r="M89" s="412"/>
      <c r="N89" s="412" t="str">
        <f t="shared" si="22"/>
        <v/>
      </c>
      <c r="O89" t="str">
        <f t="shared" si="21"/>
        <v/>
      </c>
    </row>
    <row r="90" ht="15.75" customHeight="1" spans="1:15">
      <c r="A90" s="423" t="s">
        <v>85</v>
      </c>
      <c r="B90" s="39" t="s">
        <v>81</v>
      </c>
      <c r="C90" s="11" t="s">
        <v>136</v>
      </c>
      <c r="D90" s="11" t="s">
        <v>137</v>
      </c>
      <c r="E90" s="11" t="s">
        <v>10</v>
      </c>
      <c r="F90" s="11">
        <v>15.4</v>
      </c>
      <c r="G90" s="424"/>
      <c r="H90" s="424"/>
      <c r="I90" s="424"/>
      <c r="J90" s="424"/>
      <c r="K90" s="423"/>
      <c r="L90" s="423"/>
      <c r="M90" s="412"/>
      <c r="N90" s="412" t="str">
        <f t="shared" si="22"/>
        <v/>
      </c>
      <c r="O90" t="str">
        <f t="shared" si="21"/>
        <v/>
      </c>
    </row>
    <row r="91" ht="15.75" customHeight="1" spans="1:15">
      <c r="A91" s="423" t="s">
        <v>77</v>
      </c>
      <c r="B91" s="39" t="s">
        <v>78</v>
      </c>
      <c r="C91" s="11" t="s">
        <v>138</v>
      </c>
      <c r="D91" s="11" t="s">
        <v>113</v>
      </c>
      <c r="E91" s="11" t="s">
        <v>10</v>
      </c>
      <c r="F91" s="11">
        <v>11.5</v>
      </c>
      <c r="G91" s="424"/>
      <c r="H91" s="424"/>
      <c r="I91" s="424"/>
      <c r="J91" s="424"/>
      <c r="K91" s="423"/>
      <c r="L91" s="422"/>
      <c r="M91" s="412"/>
      <c r="N91" s="412" t="str">
        <f t="shared" si="22"/>
        <v/>
      </c>
      <c r="O91" t="str">
        <f t="shared" si="21"/>
        <v/>
      </c>
    </row>
    <row r="92" ht="15.75" customHeight="1" spans="1:15">
      <c r="A92" s="423" t="s">
        <v>52</v>
      </c>
      <c r="B92" s="39" t="s">
        <v>78</v>
      </c>
      <c r="C92" s="11" t="s">
        <v>138</v>
      </c>
      <c r="D92" s="11" t="s">
        <v>114</v>
      </c>
      <c r="E92" s="11" t="s">
        <v>10</v>
      </c>
      <c r="F92" s="11">
        <v>10.3</v>
      </c>
      <c r="G92" s="424"/>
      <c r="H92" s="424"/>
      <c r="I92" s="424"/>
      <c r="J92" s="424"/>
      <c r="K92" s="423"/>
      <c r="L92" s="423"/>
      <c r="M92" s="412"/>
      <c r="N92" s="412" t="str">
        <f t="shared" si="22"/>
        <v/>
      </c>
      <c r="O92" t="str">
        <f t="shared" si="21"/>
        <v/>
      </c>
    </row>
    <row r="93" ht="15.75" customHeight="1" spans="1:15">
      <c r="A93" s="423" t="s">
        <v>77</v>
      </c>
      <c r="B93" s="39" t="s">
        <v>78</v>
      </c>
      <c r="C93" s="11" t="s">
        <v>139</v>
      </c>
      <c r="D93" s="11" t="s">
        <v>113</v>
      </c>
      <c r="E93" s="11" t="s">
        <v>10</v>
      </c>
      <c r="F93" s="11">
        <v>11.9</v>
      </c>
      <c r="G93" s="424"/>
      <c r="H93" s="424"/>
      <c r="I93" s="424"/>
      <c r="J93" s="424"/>
      <c r="K93" s="423"/>
      <c r="L93" s="422"/>
      <c r="M93" s="412"/>
      <c r="N93" s="412" t="str">
        <f t="shared" si="22"/>
        <v/>
      </c>
      <c r="O93" t="str">
        <f t="shared" si="21"/>
        <v/>
      </c>
    </row>
    <row r="94" ht="15.75" customHeight="1" spans="1:15">
      <c r="A94" s="423" t="s">
        <v>52</v>
      </c>
      <c r="B94" s="39" t="s">
        <v>78</v>
      </c>
      <c r="C94" s="11" t="s">
        <v>139</v>
      </c>
      <c r="D94" s="11" t="s">
        <v>114</v>
      </c>
      <c r="E94" s="11" t="s">
        <v>10</v>
      </c>
      <c r="F94" s="11">
        <v>10.6</v>
      </c>
      <c r="G94" s="424"/>
      <c r="H94" s="424"/>
      <c r="I94" s="424"/>
      <c r="J94" s="424"/>
      <c r="K94" s="423"/>
      <c r="L94" s="423"/>
      <c r="M94" s="412"/>
      <c r="N94" s="412" t="str">
        <f t="shared" si="22"/>
        <v/>
      </c>
      <c r="O94" t="str">
        <f t="shared" si="21"/>
        <v/>
      </c>
    </row>
    <row r="95" ht="15.75" customHeight="1" spans="1:15">
      <c r="A95" s="423" t="s">
        <v>64</v>
      </c>
      <c r="B95" s="39" t="s">
        <v>81</v>
      </c>
      <c r="C95" s="11" t="s">
        <v>140</v>
      </c>
      <c r="D95" s="11" t="s">
        <v>83</v>
      </c>
      <c r="E95" s="11" t="s">
        <v>10</v>
      </c>
      <c r="F95" s="11">
        <v>9.4</v>
      </c>
      <c r="G95" s="424"/>
      <c r="H95" s="424"/>
      <c r="I95" s="424"/>
      <c r="J95" s="424"/>
      <c r="K95" s="423"/>
      <c r="L95" s="422"/>
      <c r="M95" s="412"/>
      <c r="N95" s="412" t="str">
        <f t="shared" si="22"/>
        <v/>
      </c>
      <c r="O95" t="str">
        <f t="shared" si="21"/>
        <v/>
      </c>
    </row>
    <row r="96" ht="15.75" customHeight="1" spans="1:15">
      <c r="A96" s="423" t="s">
        <v>52</v>
      </c>
      <c r="B96" s="39" t="s">
        <v>78</v>
      </c>
      <c r="C96" s="11" t="s">
        <v>141</v>
      </c>
      <c r="D96" s="11" t="s">
        <v>114</v>
      </c>
      <c r="E96" s="11" t="s">
        <v>10</v>
      </c>
      <c r="F96" s="11">
        <v>9.5</v>
      </c>
      <c r="G96" s="424"/>
      <c r="H96" s="424"/>
      <c r="I96" s="424"/>
      <c r="J96" s="424"/>
      <c r="K96" s="423"/>
      <c r="L96" s="423"/>
      <c r="M96" s="412"/>
      <c r="N96" s="412" t="str">
        <f t="shared" si="22"/>
        <v/>
      </c>
      <c r="O96" t="str">
        <f t="shared" si="21"/>
        <v/>
      </c>
    </row>
    <row r="97" ht="15.75" customHeight="1" spans="1:15">
      <c r="A97" s="423" t="s">
        <v>77</v>
      </c>
      <c r="B97" s="39" t="s">
        <v>78</v>
      </c>
      <c r="C97" s="11" t="s">
        <v>142</v>
      </c>
      <c r="D97" s="11" t="s">
        <v>111</v>
      </c>
      <c r="E97" s="11" t="s">
        <v>10</v>
      </c>
      <c r="F97" s="11">
        <v>10.6</v>
      </c>
      <c r="G97" s="424"/>
      <c r="H97" s="424"/>
      <c r="I97" s="424"/>
      <c r="J97" s="424"/>
      <c r="K97" s="423"/>
      <c r="L97" s="422"/>
      <c r="M97" s="412"/>
      <c r="N97" s="412" t="str">
        <f t="shared" si="22"/>
        <v/>
      </c>
      <c r="O97" t="str">
        <f t="shared" si="21"/>
        <v/>
      </c>
    </row>
    <row r="98" ht="15.75" customHeight="1" spans="1:15">
      <c r="A98" s="423" t="s">
        <v>52</v>
      </c>
      <c r="B98" s="39" t="s">
        <v>78</v>
      </c>
      <c r="C98" s="11" t="s">
        <v>143</v>
      </c>
      <c r="D98" s="11" t="s">
        <v>114</v>
      </c>
      <c r="E98" s="11" t="s">
        <v>10</v>
      </c>
      <c r="F98" s="11">
        <v>9.4</v>
      </c>
      <c r="G98" s="424"/>
      <c r="H98" s="424"/>
      <c r="I98" s="424"/>
      <c r="J98" s="424"/>
      <c r="K98" s="423"/>
      <c r="L98" s="423"/>
      <c r="M98" s="412"/>
      <c r="N98" s="412" t="str">
        <f t="shared" si="22"/>
        <v/>
      </c>
      <c r="O98" t="str">
        <f t="shared" si="21"/>
        <v/>
      </c>
    </row>
    <row r="99" ht="15.75" customHeight="1" spans="1:15">
      <c r="A99" s="423" t="s">
        <v>85</v>
      </c>
      <c r="B99" s="39" t="s">
        <v>81</v>
      </c>
      <c r="C99" s="11" t="s">
        <v>144</v>
      </c>
      <c r="D99" s="11" t="s">
        <v>137</v>
      </c>
      <c r="E99" s="11" t="s">
        <v>10</v>
      </c>
      <c r="F99" s="11">
        <v>15.4</v>
      </c>
      <c r="G99" s="424"/>
      <c r="H99" s="424"/>
      <c r="I99" s="424"/>
      <c r="J99" s="424"/>
      <c r="K99" s="423"/>
      <c r="L99" s="422"/>
      <c r="M99" s="412"/>
      <c r="N99" s="412" t="str">
        <f t="shared" si="22"/>
        <v/>
      </c>
      <c r="O99" t="str">
        <f t="shared" si="21"/>
        <v/>
      </c>
    </row>
    <row r="100" ht="15.75" customHeight="1" spans="1:15">
      <c r="A100" s="423" t="s">
        <v>77</v>
      </c>
      <c r="B100" s="39" t="s">
        <v>78</v>
      </c>
      <c r="C100" s="11" t="s">
        <v>145</v>
      </c>
      <c r="D100" s="11" t="s">
        <v>118</v>
      </c>
      <c r="E100" s="11" t="s">
        <v>10</v>
      </c>
      <c r="F100" s="11">
        <v>11</v>
      </c>
      <c r="G100" s="424"/>
      <c r="H100" s="424"/>
      <c r="I100" s="424"/>
      <c r="J100" s="424"/>
      <c r="K100" s="423"/>
      <c r="L100" s="422"/>
      <c r="M100" s="412"/>
      <c r="N100" s="412" t="str">
        <f t="shared" si="22"/>
        <v/>
      </c>
      <c r="O100" t="str">
        <f t="shared" si="21"/>
        <v/>
      </c>
    </row>
    <row r="101" ht="15.75" customHeight="1" spans="1:15">
      <c r="A101" s="423" t="s">
        <v>46</v>
      </c>
      <c r="B101" s="39" t="s">
        <v>78</v>
      </c>
      <c r="C101" s="11" t="s">
        <v>145</v>
      </c>
      <c r="D101" s="11" t="s">
        <v>116</v>
      </c>
      <c r="E101" s="11" t="s">
        <v>10</v>
      </c>
      <c r="F101" s="11">
        <v>10.6</v>
      </c>
      <c r="G101" s="424"/>
      <c r="H101" s="424"/>
      <c r="I101" s="424"/>
      <c r="J101" s="424"/>
      <c r="K101" s="423"/>
      <c r="L101" s="422"/>
      <c r="M101" s="412"/>
      <c r="N101" s="412" t="str">
        <f t="shared" si="22"/>
        <v/>
      </c>
      <c r="O101" t="str">
        <f t="shared" si="21"/>
        <v/>
      </c>
    </row>
    <row r="102" ht="15.75" customHeight="1" spans="1:15">
      <c r="A102" s="423" t="s">
        <v>77</v>
      </c>
      <c r="B102" s="39" t="s">
        <v>78</v>
      </c>
      <c r="C102" s="11" t="s">
        <v>146</v>
      </c>
      <c r="D102" s="11" t="s">
        <v>118</v>
      </c>
      <c r="E102" s="11" t="s">
        <v>10</v>
      </c>
      <c r="F102" s="11">
        <v>10.2</v>
      </c>
      <c r="G102" s="424"/>
      <c r="H102" s="424"/>
      <c r="I102" s="424"/>
      <c r="J102" s="424"/>
      <c r="K102" s="423"/>
      <c r="L102" s="423"/>
      <c r="M102" s="412"/>
      <c r="N102" s="412" t="str">
        <f t="shared" si="22"/>
        <v/>
      </c>
      <c r="O102" t="str">
        <f t="shared" si="21"/>
        <v/>
      </c>
    </row>
    <row r="103" spans="1:15">
      <c r="A103" s="423" t="s">
        <v>46</v>
      </c>
      <c r="B103" s="39" t="s">
        <v>78</v>
      </c>
      <c r="C103" s="11" t="s">
        <v>146</v>
      </c>
      <c r="D103" s="11" t="s">
        <v>116</v>
      </c>
      <c r="E103" s="11" t="s">
        <v>10</v>
      </c>
      <c r="F103" s="11">
        <v>9.7</v>
      </c>
      <c r="G103" s="424"/>
      <c r="H103" s="424"/>
      <c r="I103" s="424"/>
      <c r="J103" s="424"/>
      <c r="K103" s="39"/>
      <c r="L103" s="422"/>
      <c r="M103" s="1"/>
      <c r="N103" t="str">
        <f t="shared" si="22"/>
        <v/>
      </c>
      <c r="O103" t="str">
        <f t="shared" si="21"/>
        <v/>
      </c>
    </row>
    <row r="104" ht="15.75" customHeight="1" spans="1:15">
      <c r="A104" s="423" t="s">
        <v>77</v>
      </c>
      <c r="B104" s="39" t="s">
        <v>78</v>
      </c>
      <c r="C104" s="11" t="s">
        <v>147</v>
      </c>
      <c r="D104" s="11" t="s">
        <v>108</v>
      </c>
      <c r="E104" s="11" t="s">
        <v>10</v>
      </c>
      <c r="F104" s="11">
        <v>13.8</v>
      </c>
      <c r="G104" s="424"/>
      <c r="H104" s="424"/>
      <c r="I104" s="424"/>
      <c r="J104" s="424"/>
      <c r="K104" s="423"/>
      <c r="L104" s="423"/>
      <c r="M104" s="412"/>
      <c r="N104" s="412" t="str">
        <f t="shared" si="22"/>
        <v/>
      </c>
      <c r="O104" t="str">
        <f t="shared" si="21"/>
        <v/>
      </c>
    </row>
    <row r="105" spans="1:15">
      <c r="A105" s="423" t="s">
        <v>57</v>
      </c>
      <c r="B105" s="39" t="s">
        <v>81</v>
      </c>
      <c r="C105" s="11" t="s">
        <v>147</v>
      </c>
      <c r="D105" s="11" t="s">
        <v>98</v>
      </c>
      <c r="E105" s="11" t="s">
        <v>10</v>
      </c>
      <c r="F105" s="11">
        <v>11.1</v>
      </c>
      <c r="G105" s="424"/>
      <c r="H105" s="424"/>
      <c r="I105" s="424"/>
      <c r="J105" s="424"/>
      <c r="K105" s="39"/>
      <c r="L105" s="422"/>
      <c r="M105" s="1"/>
      <c r="N105" t="str">
        <f t="shared" si="22"/>
        <v/>
      </c>
      <c r="O105" t="str">
        <f t="shared" si="21"/>
        <v/>
      </c>
    </row>
    <row r="106" ht="15.75" customHeight="1" spans="1:15">
      <c r="A106" s="423" t="s">
        <v>64</v>
      </c>
      <c r="B106" s="39" t="s">
        <v>81</v>
      </c>
      <c r="C106" s="11" t="s">
        <v>148</v>
      </c>
      <c r="D106" s="11" t="s">
        <v>83</v>
      </c>
      <c r="E106" s="11" t="s">
        <v>10</v>
      </c>
      <c r="F106" s="11">
        <v>8.8</v>
      </c>
      <c r="G106" s="424"/>
      <c r="H106" s="424"/>
      <c r="I106" s="424"/>
      <c r="J106" s="424"/>
      <c r="K106" s="423"/>
      <c r="L106" s="423"/>
      <c r="M106" s="412"/>
      <c r="N106" s="412" t="str">
        <f t="shared" si="22"/>
        <v/>
      </c>
      <c r="O106" t="str">
        <f t="shared" si="21"/>
        <v/>
      </c>
    </row>
    <row r="107" spans="1:15">
      <c r="A107" s="423" t="s">
        <v>52</v>
      </c>
      <c r="B107" s="39" t="s">
        <v>78</v>
      </c>
      <c r="C107" s="11" t="s">
        <v>149</v>
      </c>
      <c r="D107" s="11" t="s">
        <v>114</v>
      </c>
      <c r="E107" s="11" t="s">
        <v>10</v>
      </c>
      <c r="F107" s="11">
        <v>10.3</v>
      </c>
      <c r="G107" s="424"/>
      <c r="H107" s="424"/>
      <c r="I107" s="424"/>
      <c r="J107" s="424"/>
      <c r="K107" s="39"/>
      <c r="L107" s="422"/>
      <c r="M107" s="1"/>
      <c r="N107" t="str">
        <f t="shared" si="22"/>
        <v/>
      </c>
      <c r="O107" t="str">
        <f t="shared" si="21"/>
        <v/>
      </c>
    </row>
    <row r="108" ht="15.75" customHeight="1" spans="1:15">
      <c r="A108" s="423" t="s">
        <v>91</v>
      </c>
      <c r="B108" s="39" t="s">
        <v>81</v>
      </c>
      <c r="C108" s="11" t="s">
        <v>150</v>
      </c>
      <c r="D108" s="11" t="s">
        <v>92</v>
      </c>
      <c r="E108" s="11" t="s">
        <v>10</v>
      </c>
      <c r="F108" s="11">
        <v>7.5</v>
      </c>
      <c r="G108" s="424"/>
      <c r="H108" s="424"/>
      <c r="I108" s="424"/>
      <c r="J108" s="424"/>
      <c r="K108" s="423"/>
      <c r="L108" s="423"/>
      <c r="M108" s="412"/>
      <c r="N108" s="412" t="str">
        <f t="shared" si="22"/>
        <v/>
      </c>
      <c r="O108" t="str">
        <f t="shared" si="21"/>
        <v/>
      </c>
    </row>
    <row r="109" spans="1:15">
      <c r="A109" s="423" t="s">
        <v>77</v>
      </c>
      <c r="B109" s="39" t="s">
        <v>78</v>
      </c>
      <c r="C109" s="11" t="s">
        <v>151</v>
      </c>
      <c r="D109" s="11" t="s">
        <v>118</v>
      </c>
      <c r="E109" s="11" t="s">
        <v>10</v>
      </c>
      <c r="F109" s="11">
        <v>10.8</v>
      </c>
      <c r="G109" s="424"/>
      <c r="H109" s="424"/>
      <c r="I109" s="424"/>
      <c r="J109" s="424"/>
      <c r="K109" s="39"/>
      <c r="L109" s="422"/>
      <c r="M109" s="1"/>
      <c r="N109" t="str">
        <f t="shared" si="22"/>
        <v/>
      </c>
      <c r="O109" t="str">
        <f t="shared" si="21"/>
        <v/>
      </c>
    </row>
    <row r="110" ht="15.75" customHeight="1" spans="1:15">
      <c r="A110" s="423" t="s">
        <v>46</v>
      </c>
      <c r="B110" s="39" t="s">
        <v>78</v>
      </c>
      <c r="C110" s="11" t="s">
        <v>151</v>
      </c>
      <c r="D110" s="11" t="s">
        <v>116</v>
      </c>
      <c r="E110" s="11" t="s">
        <v>10</v>
      </c>
      <c r="F110" s="11">
        <v>10.3</v>
      </c>
      <c r="G110" s="424"/>
      <c r="H110" s="424"/>
      <c r="I110" s="424"/>
      <c r="J110" s="424"/>
      <c r="K110" s="423"/>
      <c r="L110" s="423"/>
      <c r="M110" s="412"/>
      <c r="N110" s="412" t="str">
        <f t="shared" si="22"/>
        <v/>
      </c>
      <c r="O110" t="str">
        <f t="shared" si="21"/>
        <v/>
      </c>
    </row>
    <row r="111" spans="1:15">
      <c r="A111" s="423" t="s">
        <v>64</v>
      </c>
      <c r="B111" s="39" t="s">
        <v>81</v>
      </c>
      <c r="C111" s="11" t="s">
        <v>152</v>
      </c>
      <c r="D111" s="11" t="s">
        <v>95</v>
      </c>
      <c r="E111" s="11" t="s">
        <v>10</v>
      </c>
      <c r="F111" s="11">
        <v>9.5</v>
      </c>
      <c r="G111" s="424"/>
      <c r="H111" s="424"/>
      <c r="I111" s="424"/>
      <c r="J111" s="424"/>
      <c r="K111" s="39"/>
      <c r="L111" s="422"/>
      <c r="M111" s="1"/>
      <c r="N111" t="str">
        <f t="shared" si="22"/>
        <v/>
      </c>
      <c r="O111" t="str">
        <f t="shared" ref="O111:O155" si="23" xml:space="preserve">IF($C$2="","",IF(AND(LEN(TRIM($C$2))&gt;=3,ISNUMBER(FIND(UPPER(TRIM($C$2)),UPPER($C111)))),ROW()-29+1,""))</f>
        <v/>
      </c>
    </row>
    <row r="112" ht="15.75" customHeight="1" spans="1:15">
      <c r="A112" s="423" t="s">
        <v>85</v>
      </c>
      <c r="B112" s="39" t="s">
        <v>81</v>
      </c>
      <c r="C112" s="11" t="s">
        <v>153</v>
      </c>
      <c r="D112" s="11" t="s">
        <v>154</v>
      </c>
      <c r="E112" s="11" t="s">
        <v>10</v>
      </c>
      <c r="F112" s="11">
        <v>16.4</v>
      </c>
      <c r="G112" s="424"/>
      <c r="H112" s="424"/>
      <c r="I112" s="424"/>
      <c r="J112" s="424"/>
      <c r="K112" s="423"/>
      <c r="L112" s="423"/>
      <c r="M112" s="412"/>
      <c r="N112" s="412" t="str">
        <f t="shared" si="22"/>
        <v/>
      </c>
      <c r="O112" t="str">
        <f t="shared" si="23"/>
        <v/>
      </c>
    </row>
    <row r="113" spans="1:15">
      <c r="A113" s="423" t="s">
        <v>64</v>
      </c>
      <c r="B113" s="39" t="s">
        <v>81</v>
      </c>
      <c r="C113" s="11" t="s">
        <v>155</v>
      </c>
      <c r="D113" s="11" t="s">
        <v>83</v>
      </c>
      <c r="E113" s="11" t="s">
        <v>10</v>
      </c>
      <c r="F113" s="11">
        <v>9.2</v>
      </c>
      <c r="G113" s="424"/>
      <c r="H113" s="424"/>
      <c r="I113" s="424"/>
      <c r="J113" s="424"/>
      <c r="K113" s="39"/>
      <c r="L113" s="422"/>
      <c r="M113" s="1"/>
      <c r="N113" t="str">
        <f t="shared" si="22"/>
        <v/>
      </c>
      <c r="O113" t="str">
        <f t="shared" si="23"/>
        <v/>
      </c>
    </row>
    <row r="114" ht="15.75" customHeight="1" spans="1:15">
      <c r="A114" s="423" t="s">
        <v>85</v>
      </c>
      <c r="B114" s="39" t="s">
        <v>81</v>
      </c>
      <c r="C114" s="11" t="s">
        <v>156</v>
      </c>
      <c r="D114" s="11" t="s">
        <v>154</v>
      </c>
      <c r="E114" s="11" t="s">
        <v>10</v>
      </c>
      <c r="F114" s="11">
        <v>16.4</v>
      </c>
      <c r="G114" s="424"/>
      <c r="H114" s="424"/>
      <c r="I114" s="424"/>
      <c r="J114" s="424"/>
      <c r="K114" s="423"/>
      <c r="L114" s="423"/>
      <c r="M114" s="412"/>
      <c r="N114" s="412" t="str">
        <f t="shared" si="22"/>
        <v/>
      </c>
      <c r="O114" t="str">
        <f t="shared" si="23"/>
        <v/>
      </c>
    </row>
    <row r="115" ht="15.75" customHeight="1" spans="1:15">
      <c r="A115" s="423" t="s">
        <v>77</v>
      </c>
      <c r="B115" s="39" t="s">
        <v>78</v>
      </c>
      <c r="C115" s="11" t="s">
        <v>157</v>
      </c>
      <c r="D115" s="11" t="s">
        <v>80</v>
      </c>
      <c r="E115" s="11" t="s">
        <v>10</v>
      </c>
      <c r="F115" s="11">
        <v>11.8</v>
      </c>
      <c r="G115" s="424"/>
      <c r="H115" s="424"/>
      <c r="I115" s="424"/>
      <c r="J115" s="424"/>
      <c r="K115" s="423"/>
      <c r="L115" s="422"/>
      <c r="M115" s="412"/>
      <c r="N115" s="412" t="str">
        <f t="shared" si="22"/>
        <v/>
      </c>
      <c r="O115" t="str">
        <f t="shared" si="23"/>
        <v/>
      </c>
    </row>
    <row r="116" ht="15.75" customHeight="1" spans="1:15">
      <c r="A116" s="423" t="s">
        <v>57</v>
      </c>
      <c r="B116" s="39" t="s">
        <v>81</v>
      </c>
      <c r="C116" s="11" t="s">
        <v>157</v>
      </c>
      <c r="D116" s="11" t="s">
        <v>83</v>
      </c>
      <c r="E116" s="11" t="s">
        <v>10</v>
      </c>
      <c r="F116" s="11">
        <v>9.2</v>
      </c>
      <c r="G116" s="424"/>
      <c r="H116" s="424"/>
      <c r="I116" s="424"/>
      <c r="J116" s="424"/>
      <c r="K116" s="423"/>
      <c r="L116" s="422"/>
      <c r="M116" s="412"/>
      <c r="N116" s="412" t="str">
        <f t="shared" si="22"/>
        <v/>
      </c>
      <c r="O116" t="str">
        <f t="shared" si="23"/>
        <v/>
      </c>
    </row>
    <row r="117" ht="15.75" customHeight="1" spans="1:15">
      <c r="A117" s="423" t="s">
        <v>77</v>
      </c>
      <c r="B117" s="39" t="s">
        <v>78</v>
      </c>
      <c r="C117" s="11" t="s">
        <v>158</v>
      </c>
      <c r="D117" s="11" t="s">
        <v>111</v>
      </c>
      <c r="E117" s="11" t="s">
        <v>10</v>
      </c>
      <c r="F117" s="11">
        <v>10.2</v>
      </c>
      <c r="G117" s="424"/>
      <c r="H117" s="424"/>
      <c r="I117" s="424"/>
      <c r="J117" s="424"/>
      <c r="K117" s="423"/>
      <c r="L117" s="423"/>
      <c r="M117" s="412"/>
      <c r="N117" s="412" t="str">
        <f t="shared" si="22"/>
        <v/>
      </c>
      <c r="O117" t="str">
        <f t="shared" si="23"/>
        <v/>
      </c>
    </row>
    <row r="118" ht="15.75" customHeight="1" spans="1:15">
      <c r="A118" s="423" t="s">
        <v>52</v>
      </c>
      <c r="B118" s="39" t="s">
        <v>78</v>
      </c>
      <c r="C118" s="11" t="s">
        <v>159</v>
      </c>
      <c r="D118" s="11" t="s">
        <v>114</v>
      </c>
      <c r="E118" s="11" t="s">
        <v>10</v>
      </c>
      <c r="F118" s="11">
        <v>9.1</v>
      </c>
      <c r="G118" s="424"/>
      <c r="H118" s="424"/>
      <c r="I118" s="424"/>
      <c r="J118" s="424"/>
      <c r="K118" s="423"/>
      <c r="L118" s="422"/>
      <c r="M118" s="412"/>
      <c r="N118" s="412" t="str">
        <f t="shared" si="22"/>
        <v/>
      </c>
      <c r="O118" t="str">
        <f t="shared" si="23"/>
        <v/>
      </c>
    </row>
    <row r="119" ht="15.75" customHeight="1" spans="1:15">
      <c r="A119" s="423" t="s">
        <v>85</v>
      </c>
      <c r="B119" s="39" t="s">
        <v>81</v>
      </c>
      <c r="C119" s="11" t="s">
        <v>160</v>
      </c>
      <c r="D119" s="11" t="s">
        <v>101</v>
      </c>
      <c r="E119" s="11" t="s">
        <v>10</v>
      </c>
      <c r="F119" s="11">
        <v>16.1</v>
      </c>
      <c r="G119" s="424"/>
      <c r="H119" s="424"/>
      <c r="I119" s="424"/>
      <c r="J119" s="424"/>
      <c r="K119" s="423"/>
      <c r="L119" s="423"/>
      <c r="M119" s="412"/>
      <c r="N119" s="412" t="str">
        <f t="shared" si="22"/>
        <v/>
      </c>
      <c r="O119" t="str">
        <f t="shared" si="23"/>
        <v/>
      </c>
    </row>
    <row r="120" ht="15.75" customHeight="1" spans="1:15">
      <c r="A120" s="423" t="s">
        <v>77</v>
      </c>
      <c r="B120" s="39" t="s">
        <v>78</v>
      </c>
      <c r="C120" s="11" t="s">
        <v>161</v>
      </c>
      <c r="D120" s="11" t="s">
        <v>162</v>
      </c>
      <c r="E120" s="11" t="s">
        <v>10</v>
      </c>
      <c r="F120" s="11">
        <v>11.7</v>
      </c>
      <c r="G120" s="424"/>
      <c r="H120" s="424"/>
      <c r="I120" s="424"/>
      <c r="J120" s="424"/>
      <c r="K120" s="423"/>
      <c r="L120" s="422"/>
      <c r="M120" s="412"/>
      <c r="N120" s="412" t="str">
        <f t="shared" si="22"/>
        <v/>
      </c>
      <c r="O120" t="str">
        <f t="shared" si="23"/>
        <v/>
      </c>
    </row>
    <row r="121" ht="15.75" customHeight="1" spans="1:15">
      <c r="A121" s="423" t="s">
        <v>57</v>
      </c>
      <c r="B121" s="39" t="s">
        <v>81</v>
      </c>
      <c r="C121" s="11" t="s">
        <v>161</v>
      </c>
      <c r="D121" s="11" t="s">
        <v>163</v>
      </c>
      <c r="E121" s="11" t="s">
        <v>10</v>
      </c>
      <c r="F121" s="11">
        <v>9.1</v>
      </c>
      <c r="G121" s="424"/>
      <c r="H121" s="424"/>
      <c r="I121" s="424"/>
      <c r="J121" s="424"/>
      <c r="K121" s="423"/>
      <c r="L121" s="423"/>
      <c r="M121" s="412"/>
      <c r="N121" s="412" t="str">
        <f t="shared" si="22"/>
        <v/>
      </c>
      <c r="O121" t="str">
        <f t="shared" si="23"/>
        <v/>
      </c>
    </row>
    <row r="122" ht="15.75" customHeight="1" spans="1:15">
      <c r="A122" s="423" t="s">
        <v>77</v>
      </c>
      <c r="B122" s="39" t="s">
        <v>78</v>
      </c>
      <c r="C122" s="11" t="s">
        <v>164</v>
      </c>
      <c r="D122" s="11" t="s">
        <v>80</v>
      </c>
      <c r="E122" s="11" t="s">
        <v>10</v>
      </c>
      <c r="F122" s="11">
        <v>11.7</v>
      </c>
      <c r="G122" s="424"/>
      <c r="H122" s="424"/>
      <c r="I122" s="424"/>
      <c r="J122" s="424"/>
      <c r="K122" s="423"/>
      <c r="L122" s="422"/>
      <c r="M122" s="412"/>
      <c r="N122" s="412" t="str">
        <f t="shared" si="22"/>
        <v/>
      </c>
      <c r="O122" t="str">
        <f t="shared" si="23"/>
        <v/>
      </c>
    </row>
    <row r="123" ht="15.75" customHeight="1" spans="1:15">
      <c r="A123" s="423" t="s">
        <v>57</v>
      </c>
      <c r="B123" s="39" t="s">
        <v>81</v>
      </c>
      <c r="C123" s="11" t="s">
        <v>164</v>
      </c>
      <c r="D123" s="11" t="s">
        <v>83</v>
      </c>
      <c r="E123" s="11" t="s">
        <v>10</v>
      </c>
      <c r="F123" s="11">
        <v>9.1</v>
      </c>
      <c r="G123" s="424"/>
      <c r="H123" s="424"/>
      <c r="I123" s="424"/>
      <c r="J123" s="424"/>
      <c r="K123" s="423"/>
      <c r="L123" s="423"/>
      <c r="M123" s="412"/>
      <c r="N123" s="412" t="str">
        <f t="shared" si="22"/>
        <v/>
      </c>
      <c r="O123" t="str">
        <f t="shared" si="23"/>
        <v/>
      </c>
    </row>
    <row r="124" ht="15.75" customHeight="1" spans="1:15">
      <c r="A124" s="423" t="s">
        <v>77</v>
      </c>
      <c r="B124" s="39" t="s">
        <v>78</v>
      </c>
      <c r="C124" s="11" t="s">
        <v>165</v>
      </c>
      <c r="D124" s="11" t="s">
        <v>118</v>
      </c>
      <c r="E124" s="11" t="s">
        <v>10</v>
      </c>
      <c r="F124" s="11">
        <v>10.5</v>
      </c>
      <c r="G124" s="424"/>
      <c r="H124" s="424"/>
      <c r="I124" s="424"/>
      <c r="J124" s="424"/>
      <c r="K124" s="423"/>
      <c r="L124" s="423"/>
      <c r="M124" s="412"/>
      <c r="N124" s="412" t="str">
        <f t="shared" si="22"/>
        <v/>
      </c>
      <c r="O124" t="str">
        <f t="shared" si="23"/>
        <v/>
      </c>
    </row>
    <row r="125" ht="15.75" customHeight="1" spans="1:15">
      <c r="A125" s="423" t="s">
        <v>46</v>
      </c>
      <c r="B125" s="39" t="s">
        <v>78</v>
      </c>
      <c r="C125" s="11" t="s">
        <v>165</v>
      </c>
      <c r="D125" s="11" t="s">
        <v>116</v>
      </c>
      <c r="E125" s="11" t="s">
        <v>10</v>
      </c>
      <c r="F125" s="11">
        <v>10</v>
      </c>
      <c r="G125" s="424"/>
      <c r="H125" s="424"/>
      <c r="I125" s="424"/>
      <c r="J125" s="424"/>
      <c r="K125" s="423"/>
      <c r="L125" s="423"/>
      <c r="M125" s="412"/>
      <c r="N125" s="412" t="str">
        <f t="shared" si="22"/>
        <v/>
      </c>
      <c r="O125" t="str">
        <f t="shared" si="23"/>
        <v/>
      </c>
    </row>
    <row r="126" ht="15.75" customHeight="1" spans="1:15">
      <c r="A126" s="423" t="s">
        <v>85</v>
      </c>
      <c r="B126" s="39" t="s">
        <v>81</v>
      </c>
      <c r="C126" s="11" t="s">
        <v>166</v>
      </c>
      <c r="D126" s="11" t="s">
        <v>167</v>
      </c>
      <c r="E126" s="11" t="s">
        <v>10</v>
      </c>
      <c r="F126" s="11">
        <v>12.4</v>
      </c>
      <c r="G126" s="424"/>
      <c r="H126" s="424"/>
      <c r="I126" s="424"/>
      <c r="J126" s="424"/>
      <c r="K126" s="423"/>
      <c r="L126" s="422"/>
      <c r="M126" s="412"/>
      <c r="N126" s="412" t="str">
        <f t="shared" si="22"/>
        <v/>
      </c>
      <c r="O126" t="str">
        <f t="shared" si="23"/>
        <v/>
      </c>
    </row>
    <row r="127" ht="15.75" customHeight="1" spans="1:15">
      <c r="A127" s="423" t="s">
        <v>77</v>
      </c>
      <c r="B127" s="39" t="s">
        <v>78</v>
      </c>
      <c r="C127" s="11" t="s">
        <v>166</v>
      </c>
      <c r="D127" s="11" t="s">
        <v>168</v>
      </c>
      <c r="E127" s="11" t="s">
        <v>10</v>
      </c>
      <c r="F127" s="11">
        <v>7.2</v>
      </c>
      <c r="G127" s="424"/>
      <c r="H127" s="424"/>
      <c r="I127" s="424"/>
      <c r="J127" s="424"/>
      <c r="K127" s="423"/>
      <c r="L127" s="423"/>
      <c r="M127" s="412"/>
      <c r="N127" s="412" t="str">
        <f t="shared" si="22"/>
        <v/>
      </c>
      <c r="O127" t="str">
        <f t="shared" si="23"/>
        <v/>
      </c>
    </row>
    <row r="128" ht="15.75" customHeight="1" spans="1:15">
      <c r="A128" s="423" t="s">
        <v>91</v>
      </c>
      <c r="B128" s="39" t="s">
        <v>81</v>
      </c>
      <c r="C128" s="11" t="s">
        <v>169</v>
      </c>
      <c r="D128" s="11" t="s">
        <v>92</v>
      </c>
      <c r="E128" s="11" t="s">
        <v>10</v>
      </c>
      <c r="F128" s="11">
        <v>6.8</v>
      </c>
      <c r="G128" s="424"/>
      <c r="H128" s="424"/>
      <c r="I128" s="424"/>
      <c r="J128" s="424"/>
      <c r="K128" s="423"/>
      <c r="L128" s="423"/>
      <c r="M128" s="412"/>
      <c r="N128" s="412" t="str">
        <f t="shared" si="22"/>
        <v/>
      </c>
      <c r="O128" t="str">
        <f t="shared" si="23"/>
        <v/>
      </c>
    </row>
    <row r="129" spans="1:15">
      <c r="A129" s="423" t="s">
        <v>77</v>
      </c>
      <c r="B129" s="39" t="s">
        <v>78</v>
      </c>
      <c r="C129" s="11" t="s">
        <v>170</v>
      </c>
      <c r="D129" s="11" t="s">
        <v>111</v>
      </c>
      <c r="E129" s="11" t="s">
        <v>10</v>
      </c>
      <c r="F129" s="11">
        <v>10.8</v>
      </c>
      <c r="G129" s="424"/>
      <c r="H129" s="424"/>
      <c r="I129" s="424"/>
      <c r="J129" s="424"/>
      <c r="K129" s="39"/>
      <c r="L129" s="422"/>
      <c r="M129" s="1"/>
      <c r="N129" t="str">
        <f t="shared" si="22"/>
        <v/>
      </c>
      <c r="O129" t="str">
        <f t="shared" si="23"/>
        <v/>
      </c>
    </row>
    <row r="130" ht="15.75" customHeight="1" spans="1:15">
      <c r="A130" s="423" t="s">
        <v>77</v>
      </c>
      <c r="B130" s="39" t="s">
        <v>78</v>
      </c>
      <c r="C130" s="11" t="s">
        <v>171</v>
      </c>
      <c r="D130" s="11" t="s">
        <v>80</v>
      </c>
      <c r="E130" s="11" t="s">
        <v>10</v>
      </c>
      <c r="F130" s="11">
        <v>11.9</v>
      </c>
      <c r="G130" s="424"/>
      <c r="H130" s="424"/>
      <c r="I130" s="424"/>
      <c r="J130" s="424"/>
      <c r="K130" s="423"/>
      <c r="L130" s="423"/>
      <c r="M130" s="412"/>
      <c r="N130" s="412" t="str">
        <f t="shared" si="22"/>
        <v/>
      </c>
      <c r="O130" t="str">
        <f t="shared" si="23"/>
        <v/>
      </c>
    </row>
    <row r="131" ht="15.75" customHeight="1" spans="1:15">
      <c r="A131" s="423" t="s">
        <v>57</v>
      </c>
      <c r="B131" s="39" t="s">
        <v>81</v>
      </c>
      <c r="C131" s="11" t="s">
        <v>171</v>
      </c>
      <c r="D131" s="11" t="s">
        <v>98</v>
      </c>
      <c r="E131" s="11" t="s">
        <v>10</v>
      </c>
      <c r="F131" s="11">
        <v>9.3</v>
      </c>
      <c r="G131" s="424"/>
      <c r="H131" s="424"/>
      <c r="I131" s="424"/>
      <c r="J131" s="424"/>
      <c r="K131" s="423"/>
      <c r="L131" s="423"/>
      <c r="M131" s="412"/>
      <c r="N131" s="412" t="str">
        <f t="shared" si="22"/>
        <v/>
      </c>
      <c r="O131" t="str">
        <f t="shared" si="23"/>
        <v/>
      </c>
    </row>
    <row r="132" ht="15.75" customHeight="1" spans="1:15">
      <c r="A132" s="423" t="s">
        <v>77</v>
      </c>
      <c r="B132" s="39" t="s">
        <v>78</v>
      </c>
      <c r="C132" s="11" t="s">
        <v>172</v>
      </c>
      <c r="D132" s="11" t="s">
        <v>80</v>
      </c>
      <c r="E132" s="11" t="s">
        <v>10</v>
      </c>
      <c r="F132" s="11">
        <v>11.6</v>
      </c>
      <c r="G132" s="424"/>
      <c r="H132" s="424"/>
      <c r="I132" s="424"/>
      <c r="J132" s="424"/>
      <c r="K132" s="423"/>
      <c r="L132" s="423"/>
      <c r="M132" s="412"/>
      <c r="N132" s="412" t="str">
        <f t="shared" si="22"/>
        <v/>
      </c>
      <c r="O132" t="str">
        <f t="shared" si="23"/>
        <v/>
      </c>
    </row>
    <row r="133" ht="15.75" customHeight="1" spans="1:15">
      <c r="A133" s="423" t="s">
        <v>57</v>
      </c>
      <c r="B133" s="39" t="s">
        <v>81</v>
      </c>
      <c r="C133" s="11" t="s">
        <v>172</v>
      </c>
      <c r="D133" s="11" t="s">
        <v>83</v>
      </c>
      <c r="E133" s="11" t="s">
        <v>10</v>
      </c>
      <c r="F133" s="11">
        <v>9</v>
      </c>
      <c r="G133" s="424"/>
      <c r="H133" s="424"/>
      <c r="I133" s="424"/>
      <c r="J133" s="424"/>
      <c r="K133" s="423"/>
      <c r="L133" s="423"/>
      <c r="M133" s="412"/>
      <c r="N133" s="412" t="str">
        <f t="shared" si="22"/>
        <v/>
      </c>
      <c r="O133" t="str">
        <f t="shared" si="23"/>
        <v/>
      </c>
    </row>
    <row r="134" ht="15.75" customHeight="1" spans="1:15">
      <c r="A134" s="423" t="s">
        <v>77</v>
      </c>
      <c r="B134" s="39" t="s">
        <v>78</v>
      </c>
      <c r="C134" s="11" t="s">
        <v>173</v>
      </c>
      <c r="D134" s="11" t="s">
        <v>108</v>
      </c>
      <c r="E134" s="11" t="s">
        <v>10</v>
      </c>
      <c r="F134" s="11">
        <v>12.3</v>
      </c>
      <c r="G134" s="424"/>
      <c r="H134" s="424"/>
      <c r="I134" s="424"/>
      <c r="J134" s="424"/>
      <c r="K134" s="423"/>
      <c r="L134" s="422"/>
      <c r="M134" s="412"/>
      <c r="N134" s="412" t="str">
        <f t="shared" si="22"/>
        <v/>
      </c>
      <c r="O134" t="str">
        <f t="shared" si="23"/>
        <v/>
      </c>
    </row>
    <row r="135" ht="15.75" customHeight="1" spans="1:15">
      <c r="A135" s="423" t="s">
        <v>57</v>
      </c>
      <c r="B135" s="39" t="s">
        <v>81</v>
      </c>
      <c r="C135" s="11" t="s">
        <v>173</v>
      </c>
      <c r="D135" s="11" t="s">
        <v>98</v>
      </c>
      <c r="E135" s="11" t="s">
        <v>10</v>
      </c>
      <c r="F135" s="11">
        <v>9.7</v>
      </c>
      <c r="G135" s="424"/>
      <c r="H135" s="424"/>
      <c r="I135" s="424"/>
      <c r="J135" s="424"/>
      <c r="K135" s="423"/>
      <c r="L135" s="423"/>
      <c r="M135" s="412"/>
      <c r="N135" s="412" t="str">
        <f t="shared" si="22"/>
        <v/>
      </c>
      <c r="O135" t="str">
        <f t="shared" si="23"/>
        <v/>
      </c>
    </row>
    <row r="136" ht="15.75" customHeight="1" spans="1:15">
      <c r="A136" s="423" t="s">
        <v>85</v>
      </c>
      <c r="B136" s="39" t="s">
        <v>81</v>
      </c>
      <c r="C136" s="11" t="s">
        <v>174</v>
      </c>
      <c r="D136" s="11" t="s">
        <v>175</v>
      </c>
      <c r="E136" s="11" t="s">
        <v>10</v>
      </c>
      <c r="F136" s="11">
        <v>16.6</v>
      </c>
      <c r="G136" s="424"/>
      <c r="H136" s="424"/>
      <c r="I136" s="424"/>
      <c r="J136" s="424"/>
      <c r="K136" s="423"/>
      <c r="L136" s="422"/>
      <c r="M136" s="412"/>
      <c r="N136" s="412" t="str">
        <f t="shared" si="22"/>
        <v/>
      </c>
      <c r="O136" t="str">
        <f t="shared" si="23"/>
        <v/>
      </c>
    </row>
    <row r="137" ht="15.75" customHeight="1" spans="1:15">
      <c r="A137" s="423" t="s">
        <v>85</v>
      </c>
      <c r="B137" s="39" t="s">
        <v>81</v>
      </c>
      <c r="C137" s="11" t="s">
        <v>176</v>
      </c>
      <c r="D137" s="11" t="s">
        <v>89</v>
      </c>
      <c r="E137" s="11" t="s">
        <v>10</v>
      </c>
      <c r="F137" s="11">
        <v>13.4</v>
      </c>
      <c r="G137" s="424"/>
      <c r="H137" s="424"/>
      <c r="I137" s="424"/>
      <c r="J137" s="424"/>
      <c r="K137" s="423"/>
      <c r="L137" s="423"/>
      <c r="M137" s="412"/>
      <c r="N137" s="412" t="str">
        <f t="shared" si="22"/>
        <v/>
      </c>
      <c r="O137" t="str">
        <f t="shared" si="23"/>
        <v/>
      </c>
    </row>
    <row r="138" ht="15.75" customHeight="1" spans="1:15">
      <c r="A138" s="423" t="s">
        <v>77</v>
      </c>
      <c r="B138" s="39" t="s">
        <v>78</v>
      </c>
      <c r="C138" s="11" t="s">
        <v>176</v>
      </c>
      <c r="D138" s="11" t="s">
        <v>90</v>
      </c>
      <c r="E138" s="11" t="s">
        <v>10</v>
      </c>
      <c r="F138" s="11">
        <v>8</v>
      </c>
      <c r="G138" s="424"/>
      <c r="H138" s="424"/>
      <c r="I138" s="424"/>
      <c r="J138" s="424"/>
      <c r="K138" s="423"/>
      <c r="L138" s="423"/>
      <c r="M138" s="412"/>
      <c r="N138" s="412" t="str">
        <f t="shared" si="22"/>
        <v/>
      </c>
      <c r="O138" t="str">
        <f t="shared" si="23"/>
        <v/>
      </c>
    </row>
    <row r="139" spans="1:15">
      <c r="A139" s="423" t="s">
        <v>85</v>
      </c>
      <c r="B139" s="39" t="s">
        <v>81</v>
      </c>
      <c r="C139" s="11" t="s">
        <v>177</v>
      </c>
      <c r="D139" s="11" t="s">
        <v>178</v>
      </c>
      <c r="E139" s="11" t="s">
        <v>10</v>
      </c>
      <c r="F139" s="11">
        <v>12.5</v>
      </c>
      <c r="G139" s="424"/>
      <c r="H139" s="424"/>
      <c r="I139" s="424"/>
      <c r="J139" s="424"/>
      <c r="K139" s="39"/>
      <c r="L139" s="422"/>
      <c r="M139" s="1"/>
      <c r="N139" t="str">
        <f t="shared" si="22"/>
        <v/>
      </c>
      <c r="O139" t="str">
        <f t="shared" si="23"/>
        <v/>
      </c>
    </row>
    <row r="140" ht="15.75" customHeight="1" spans="1:15">
      <c r="A140" s="423" t="s">
        <v>77</v>
      </c>
      <c r="B140" s="39" t="s">
        <v>78</v>
      </c>
      <c r="C140" s="11" t="s">
        <v>177</v>
      </c>
      <c r="D140" s="11" t="s">
        <v>168</v>
      </c>
      <c r="E140" s="11" t="s">
        <v>10</v>
      </c>
      <c r="F140" s="11">
        <v>7.3</v>
      </c>
      <c r="G140" s="424"/>
      <c r="H140" s="424"/>
      <c r="I140" s="424"/>
      <c r="J140" s="424"/>
      <c r="K140" s="423"/>
      <c r="L140" s="423"/>
      <c r="M140" s="412"/>
      <c r="N140" s="412" t="str">
        <f t="shared" si="22"/>
        <v/>
      </c>
      <c r="O140" t="str">
        <f t="shared" si="23"/>
        <v/>
      </c>
    </row>
    <row r="141" spans="1:15">
      <c r="A141" s="423" t="s">
        <v>91</v>
      </c>
      <c r="B141" s="39" t="s">
        <v>81</v>
      </c>
      <c r="C141" s="11" t="s">
        <v>177</v>
      </c>
      <c r="D141" s="11" t="s">
        <v>92</v>
      </c>
      <c r="E141" s="11" t="s">
        <v>10</v>
      </c>
      <c r="F141" s="11">
        <v>6.9</v>
      </c>
      <c r="G141" s="424"/>
      <c r="H141" s="424"/>
      <c r="I141" s="424"/>
      <c r="J141" s="424"/>
      <c r="K141" s="39"/>
      <c r="L141" s="422"/>
      <c r="M141" s="1"/>
      <c r="N141" t="str">
        <f t="shared" si="22"/>
        <v/>
      </c>
      <c r="O141" t="str">
        <f t="shared" si="23"/>
        <v/>
      </c>
    </row>
    <row r="142" ht="15.75" customHeight="1" spans="1:15">
      <c r="A142" s="423" t="s">
        <v>77</v>
      </c>
      <c r="B142" s="39" t="s">
        <v>78</v>
      </c>
      <c r="C142" s="11" t="s">
        <v>179</v>
      </c>
      <c r="D142" s="11" t="s">
        <v>134</v>
      </c>
      <c r="E142" s="11" t="s">
        <v>10</v>
      </c>
      <c r="F142" s="11">
        <v>10.6</v>
      </c>
      <c r="G142" s="424"/>
      <c r="H142" s="424"/>
      <c r="I142" s="424"/>
      <c r="J142" s="424"/>
      <c r="K142" s="423"/>
      <c r="L142" s="423"/>
      <c r="M142" s="412"/>
      <c r="N142" s="412" t="str">
        <f t="shared" si="22"/>
        <v/>
      </c>
      <c r="O142" t="str">
        <f t="shared" si="23"/>
        <v/>
      </c>
    </row>
    <row r="143" spans="1:15">
      <c r="A143" s="423" t="s">
        <v>85</v>
      </c>
      <c r="B143" s="39" t="s">
        <v>81</v>
      </c>
      <c r="C143" s="11" t="s">
        <v>180</v>
      </c>
      <c r="D143" s="11" t="s">
        <v>89</v>
      </c>
      <c r="E143" s="11" t="s">
        <v>10</v>
      </c>
      <c r="F143" s="11">
        <v>15.6</v>
      </c>
      <c r="G143" s="424"/>
      <c r="H143" s="424"/>
      <c r="I143" s="424"/>
      <c r="J143" s="424"/>
      <c r="K143" s="39"/>
      <c r="L143" s="422"/>
      <c r="M143" s="1"/>
      <c r="N143" t="str">
        <f t="shared" si="22"/>
        <v/>
      </c>
      <c r="O143" t="str">
        <f t="shared" si="23"/>
        <v/>
      </c>
    </row>
    <row r="144" ht="15.75" customHeight="1" spans="1:15">
      <c r="A144" s="423" t="s">
        <v>77</v>
      </c>
      <c r="B144" s="39" t="s">
        <v>78</v>
      </c>
      <c r="C144" s="11" t="s">
        <v>181</v>
      </c>
      <c r="D144" s="11" t="s">
        <v>118</v>
      </c>
      <c r="E144" s="11" t="s">
        <v>10</v>
      </c>
      <c r="F144" s="11">
        <v>10.1</v>
      </c>
      <c r="G144" s="424"/>
      <c r="H144" s="424"/>
      <c r="I144" s="424"/>
      <c r="J144" s="424"/>
      <c r="K144" s="423"/>
      <c r="L144" s="423"/>
      <c r="M144" s="412"/>
      <c r="N144" s="412" t="str">
        <f t="shared" si="22"/>
        <v/>
      </c>
      <c r="O144" t="str">
        <f t="shared" si="23"/>
        <v/>
      </c>
    </row>
    <row r="145" spans="1:15">
      <c r="A145" s="423" t="s">
        <v>46</v>
      </c>
      <c r="B145" s="39" t="s">
        <v>78</v>
      </c>
      <c r="C145" s="11" t="s">
        <v>181</v>
      </c>
      <c r="D145" s="11" t="s">
        <v>116</v>
      </c>
      <c r="E145" s="11" t="s">
        <v>10</v>
      </c>
      <c r="F145" s="11">
        <v>9.6</v>
      </c>
      <c r="G145" s="424"/>
      <c r="H145" s="424"/>
      <c r="I145" s="424"/>
      <c r="J145" s="424"/>
      <c r="K145" s="39"/>
      <c r="L145" s="422"/>
      <c r="M145" s="1"/>
      <c r="N145" t="str">
        <f t="shared" si="22"/>
        <v/>
      </c>
      <c r="O145" t="str">
        <f t="shared" si="23"/>
        <v/>
      </c>
    </row>
    <row r="146" ht="15.75" customHeight="1" spans="1:15">
      <c r="A146" s="423" t="s">
        <v>77</v>
      </c>
      <c r="B146" s="39" t="s">
        <v>78</v>
      </c>
      <c r="C146" s="11" t="s">
        <v>182</v>
      </c>
      <c r="D146" s="11" t="s">
        <v>134</v>
      </c>
      <c r="E146" s="11" t="s">
        <v>10</v>
      </c>
      <c r="F146" s="11">
        <v>10.8</v>
      </c>
      <c r="G146" s="424"/>
      <c r="H146" s="424"/>
      <c r="I146" s="424"/>
      <c r="J146" s="424"/>
      <c r="K146" s="423"/>
      <c r="L146" s="423"/>
      <c r="M146" s="412"/>
      <c r="N146" s="412" t="str">
        <f t="shared" si="22"/>
        <v/>
      </c>
      <c r="O146" t="str">
        <f t="shared" si="23"/>
        <v/>
      </c>
    </row>
    <row r="147" spans="1:15">
      <c r="A147" s="423" t="s">
        <v>85</v>
      </c>
      <c r="B147" s="39" t="s">
        <v>81</v>
      </c>
      <c r="C147" s="11" t="s">
        <v>183</v>
      </c>
      <c r="D147" s="11" t="s">
        <v>178</v>
      </c>
      <c r="E147" s="11" t="s">
        <v>10</v>
      </c>
      <c r="F147" s="11">
        <v>12.6</v>
      </c>
      <c r="G147" s="424"/>
      <c r="H147" s="424"/>
      <c r="I147" s="424"/>
      <c r="J147" s="424"/>
      <c r="K147" s="39"/>
      <c r="L147" s="422"/>
      <c r="M147" s="1"/>
      <c r="N147" t="str">
        <f t="shared" si="22"/>
        <v/>
      </c>
      <c r="O147" t="str">
        <f t="shared" si="23"/>
        <v/>
      </c>
    </row>
    <row r="148" ht="15.75" customHeight="1" spans="1:15">
      <c r="A148" s="423" t="s">
        <v>77</v>
      </c>
      <c r="B148" s="39" t="s">
        <v>78</v>
      </c>
      <c r="C148" s="11" t="s">
        <v>183</v>
      </c>
      <c r="D148" s="11" t="s">
        <v>184</v>
      </c>
      <c r="E148" s="11" t="s">
        <v>10</v>
      </c>
      <c r="F148" s="11">
        <v>7.8</v>
      </c>
      <c r="G148" s="424"/>
      <c r="H148" s="424"/>
      <c r="I148" s="424"/>
      <c r="J148" s="424"/>
      <c r="K148" s="423"/>
      <c r="L148" s="423"/>
      <c r="M148" s="412"/>
      <c r="N148" s="412" t="str">
        <f t="shared" si="22"/>
        <v/>
      </c>
      <c r="O148" t="str">
        <f t="shared" si="23"/>
        <v/>
      </c>
    </row>
    <row r="149" spans="1:15">
      <c r="A149" s="423" t="s">
        <v>85</v>
      </c>
      <c r="B149" s="39" t="s">
        <v>81</v>
      </c>
      <c r="C149" s="11" t="s">
        <v>185</v>
      </c>
      <c r="D149" s="11" t="s">
        <v>105</v>
      </c>
      <c r="E149" s="11" t="s">
        <v>10</v>
      </c>
      <c r="F149" s="11">
        <v>13</v>
      </c>
      <c r="G149" s="424"/>
      <c r="H149" s="424"/>
      <c r="I149" s="424"/>
      <c r="J149" s="424"/>
      <c r="K149" s="39"/>
      <c r="L149" s="422"/>
      <c r="M149" s="1"/>
      <c r="N149" t="str">
        <f t="shared" ref="N149:N155" si="24" xml:space="preserve">IF($O149="","",IF(G149&lt;&gt;"",G149,F149)+ROW()*0.0000001)</f>
        <v/>
      </c>
      <c r="O149" t="str">
        <f t="shared" si="23"/>
        <v/>
      </c>
    </row>
    <row r="150" ht="15.75" customHeight="1" spans="1:15">
      <c r="A150" s="423" t="s">
        <v>77</v>
      </c>
      <c r="B150" s="39" t="s">
        <v>78</v>
      </c>
      <c r="C150" s="11" t="s">
        <v>185</v>
      </c>
      <c r="D150" s="11" t="s">
        <v>90</v>
      </c>
      <c r="E150" s="11" t="s">
        <v>10</v>
      </c>
      <c r="F150" s="11">
        <v>7.9</v>
      </c>
      <c r="G150" s="424"/>
      <c r="H150" s="424"/>
      <c r="I150" s="424"/>
      <c r="J150" s="424"/>
      <c r="K150" s="423"/>
      <c r="L150" s="423"/>
      <c r="M150" s="412"/>
      <c r="N150" s="412" t="str">
        <f t="shared" si="24"/>
        <v/>
      </c>
      <c r="O150" t="str">
        <f t="shared" si="23"/>
        <v/>
      </c>
    </row>
    <row r="151" ht="15.75" customHeight="1" spans="1:15">
      <c r="A151" s="423" t="s">
        <v>85</v>
      </c>
      <c r="B151" s="39" t="s">
        <v>81</v>
      </c>
      <c r="C151" s="11" t="s">
        <v>186</v>
      </c>
      <c r="D151" s="11" t="s">
        <v>187</v>
      </c>
      <c r="E151" s="11" t="s">
        <v>10</v>
      </c>
      <c r="F151" s="11">
        <v>12.6</v>
      </c>
      <c r="G151" s="424"/>
      <c r="H151" s="424"/>
      <c r="I151" s="424"/>
      <c r="J151" s="424"/>
      <c r="K151" s="423"/>
      <c r="L151" s="423"/>
      <c r="M151" s="412"/>
      <c r="N151" s="412" t="str">
        <f t="shared" si="24"/>
        <v/>
      </c>
      <c r="O151" t="str">
        <f t="shared" si="23"/>
        <v/>
      </c>
    </row>
    <row r="152" spans="1:15">
      <c r="A152" s="423" t="s">
        <v>77</v>
      </c>
      <c r="B152" s="39" t="s">
        <v>78</v>
      </c>
      <c r="C152" s="11" t="s">
        <v>186</v>
      </c>
      <c r="D152" s="11" t="s">
        <v>184</v>
      </c>
      <c r="E152" s="11" t="s">
        <v>10</v>
      </c>
      <c r="F152" s="11">
        <v>7.5</v>
      </c>
      <c r="G152" s="424"/>
      <c r="H152" s="424"/>
      <c r="I152" s="424"/>
      <c r="J152" s="424"/>
      <c r="K152" s="39"/>
      <c r="L152" s="422"/>
      <c r="M152" s="1"/>
      <c r="N152" t="str">
        <f t="shared" si="24"/>
        <v/>
      </c>
      <c r="O152" t="str">
        <f t="shared" si="23"/>
        <v/>
      </c>
    </row>
    <row r="153" spans="1:15">
      <c r="A153" s="423" t="s">
        <v>64</v>
      </c>
      <c r="B153" s="39" t="s">
        <v>81</v>
      </c>
      <c r="C153" s="11" t="s">
        <v>188</v>
      </c>
      <c r="D153" s="11" t="s">
        <v>83</v>
      </c>
      <c r="E153" s="11" t="s">
        <v>10</v>
      </c>
      <c r="F153" s="11">
        <v>10</v>
      </c>
      <c r="G153" s="424"/>
      <c r="H153" s="424"/>
      <c r="I153" s="424"/>
      <c r="J153" s="424"/>
      <c r="K153" s="39"/>
      <c r="L153" s="422"/>
      <c r="M153" s="1"/>
      <c r="N153" t="str">
        <f t="shared" si="24"/>
        <v/>
      </c>
      <c r="O153" t="str">
        <f t="shared" si="23"/>
        <v/>
      </c>
    </row>
    <row r="154" spans="1:15">
      <c r="A154" s="423" t="s">
        <v>64</v>
      </c>
      <c r="B154" s="39" t="s">
        <v>81</v>
      </c>
      <c r="C154" s="11" t="s">
        <v>189</v>
      </c>
      <c r="D154" s="11" t="s">
        <v>190</v>
      </c>
      <c r="E154" s="11" t="s">
        <v>10</v>
      </c>
      <c r="F154" s="11">
        <v>9.1</v>
      </c>
      <c r="G154" s="424"/>
      <c r="H154" s="424"/>
      <c r="I154" s="424"/>
      <c r="J154" s="424"/>
      <c r="K154" s="39"/>
      <c r="L154" s="422"/>
      <c r="M154" s="1"/>
      <c r="N154" t="str">
        <f t="shared" si="24"/>
        <v/>
      </c>
      <c r="O154" t="str">
        <f t="shared" si="23"/>
        <v/>
      </c>
    </row>
    <row r="155" ht="15.75" customHeight="1" spans="1:15">
      <c r="A155" s="423" t="s">
        <v>64</v>
      </c>
      <c r="B155" s="39" t="s">
        <v>81</v>
      </c>
      <c r="C155" s="11" t="s">
        <v>191</v>
      </c>
      <c r="D155" s="11" t="s">
        <v>192</v>
      </c>
      <c r="E155" s="11" t="s">
        <v>10</v>
      </c>
      <c r="F155" s="11">
        <v>8.9</v>
      </c>
      <c r="G155" s="424"/>
      <c r="H155" s="424"/>
      <c r="I155" s="424"/>
      <c r="J155" s="424"/>
      <c r="K155" s="423"/>
      <c r="L155" s="423"/>
      <c r="M155" s="412"/>
      <c r="N155" s="412" t="str">
        <f t="shared" si="24"/>
        <v/>
      </c>
      <c r="O155" t="str">
        <f t="shared" si="23"/>
        <v/>
      </c>
    </row>
    <row r="156" spans="1:15">
      <c r="A156" s="423"/>
      <c r="B156" s="39"/>
      <c r="C156" s="11"/>
      <c r="D156" s="11"/>
      <c r="E156" s="11"/>
      <c r="F156" s="11"/>
      <c r="G156" s="424"/>
      <c r="H156" s="424"/>
      <c r="I156" s="424"/>
      <c r="J156" s="424"/>
      <c r="K156" s="39"/>
      <c r="L156" s="422"/>
    </row>
    <row r="157" ht="24" hidden="1" customHeight="1" spans="1:15">
      <c r="A157" s="425"/>
      <c r="J157" s="426"/>
      <c r="K157" s="423"/>
      <c r="L157" s="423"/>
      <c r="M157" s="412"/>
      <c r="N157" s="412"/>
    </row>
    <row r="158" ht="24" hidden="1" customHeight="1" spans="1:15">
      <c r="A158" s="427"/>
      <c r="B158" s="427"/>
      <c r="C158" s="427"/>
      <c r="D158" s="427"/>
      <c r="E158" s="427"/>
      <c r="F158" s="427"/>
      <c r="G158" s="427"/>
      <c r="H158" s="427"/>
      <c r="I158" s="428"/>
      <c r="J158" s="429"/>
      <c r="K158" s="422"/>
      <c r="L158" s="422"/>
    </row>
    <row r="159" ht="22" hidden="1" customHeight="1" spans="1:15">
      <c r="A159" s="430"/>
      <c r="B159" s="430"/>
      <c r="C159" s="431"/>
      <c r="D159" s="431"/>
      <c r="E159" s="431"/>
      <c r="F159" s="431"/>
      <c r="G159" s="431"/>
      <c r="H159" s="431"/>
      <c r="I159" s="432"/>
      <c r="J159" s="424"/>
      <c r="K159" s="39"/>
      <c r="L159" s="422"/>
    </row>
    <row r="160" ht="22" hidden="1" customHeight="1" spans="1:15">
      <c r="A160" s="433"/>
      <c r="B160" s="434"/>
      <c r="C160" s="435"/>
      <c r="D160" s="435"/>
      <c r="E160" s="435"/>
      <c r="F160" s="435"/>
      <c r="G160" s="435"/>
      <c r="H160" s="435"/>
      <c r="I160" s="436"/>
      <c r="J160" s="424"/>
      <c r="K160" s="39"/>
      <c r="L160" s="422"/>
    </row>
    <row r="161" ht="22" hidden="1" customHeight="1" spans="1:14">
      <c r="A161" s="433"/>
      <c r="B161" s="434"/>
      <c r="C161" s="435"/>
      <c r="D161" s="435"/>
      <c r="E161" s="435"/>
      <c r="F161" s="435"/>
      <c r="G161" s="435"/>
      <c r="H161" s="435"/>
      <c r="I161" s="436"/>
      <c r="J161" s="424"/>
      <c r="K161" s="39"/>
      <c r="L161" s="422"/>
    </row>
    <row r="162" ht="22" hidden="1" customHeight="1" spans="1:14">
      <c r="A162" s="433"/>
      <c r="B162" s="434"/>
      <c r="C162" s="435"/>
      <c r="D162" s="435"/>
      <c r="E162" s="435"/>
      <c r="F162" s="435"/>
      <c r="G162" s="435"/>
      <c r="H162" s="435"/>
      <c r="I162" s="436"/>
      <c r="J162" s="424"/>
      <c r="K162" s="39"/>
      <c r="L162" s="422"/>
    </row>
    <row r="163" ht="22" hidden="1" customHeight="1" spans="1:14">
      <c r="A163" s="433"/>
      <c r="B163" s="434"/>
      <c r="C163" s="435"/>
      <c r="D163" s="435"/>
      <c r="E163" s="435"/>
      <c r="F163" s="435"/>
      <c r="G163" s="435"/>
      <c r="H163" s="435"/>
      <c r="I163" s="436"/>
      <c r="J163" s="424"/>
      <c r="K163" s="39"/>
      <c r="L163" s="422"/>
    </row>
    <row r="164" ht="22" hidden="1" customHeight="1" spans="1:14">
      <c r="A164" s="434"/>
      <c r="B164" s="434"/>
      <c r="C164" s="435"/>
      <c r="D164" s="435"/>
      <c r="E164" s="435"/>
      <c r="F164" s="435"/>
      <c r="G164" s="435"/>
      <c r="H164" s="435"/>
      <c r="I164" s="436"/>
      <c r="J164" s="424"/>
      <c r="K164" s="423"/>
      <c r="L164" s="423"/>
      <c r="M164" s="412"/>
      <c r="N164" s="412"/>
    </row>
    <row r="165" ht="22" hidden="1" customHeight="1" spans="1:14">
      <c r="A165" s="433"/>
      <c r="B165" s="434"/>
      <c r="C165" s="435"/>
      <c r="D165" s="435"/>
      <c r="E165" s="435"/>
      <c r="F165" s="435"/>
      <c r="G165" s="435"/>
      <c r="H165" s="435"/>
      <c r="I165" s="436"/>
      <c r="J165" s="424"/>
      <c r="K165" s="39"/>
      <c r="L165" s="422"/>
    </row>
    <row r="166" ht="22" hidden="1" customHeight="1" spans="1:14">
      <c r="A166" s="434"/>
      <c r="B166" s="434"/>
      <c r="C166" s="435"/>
      <c r="D166" s="435"/>
      <c r="E166" s="435"/>
      <c r="F166" s="435"/>
      <c r="G166" s="435"/>
      <c r="H166" s="435"/>
      <c r="I166" s="436"/>
      <c r="J166" s="424"/>
      <c r="K166" s="423"/>
      <c r="L166" s="423"/>
      <c r="M166" s="412"/>
      <c r="N166" s="412"/>
    </row>
    <row r="167" ht="22" hidden="1" customHeight="1" spans="1:14">
      <c r="A167" s="434"/>
      <c r="B167" s="434"/>
      <c r="C167" s="435"/>
      <c r="D167" s="435"/>
      <c r="E167" s="435"/>
      <c r="F167" s="435"/>
      <c r="G167" s="435"/>
      <c r="H167" s="435"/>
      <c r="I167" s="436"/>
      <c r="J167" s="424"/>
      <c r="K167" s="39"/>
      <c r="L167" s="422"/>
    </row>
    <row r="168" ht="22" hidden="1" customHeight="1" spans="1:14">
      <c r="A168" s="434"/>
      <c r="B168" s="434"/>
      <c r="C168" s="435"/>
      <c r="D168" s="435"/>
      <c r="E168" s="435"/>
      <c r="F168" s="435"/>
      <c r="G168" s="435"/>
      <c r="H168" s="435"/>
      <c r="I168" s="436"/>
      <c r="J168" s="424"/>
      <c r="K168" s="423"/>
      <c r="L168" s="423"/>
      <c r="M168" s="412"/>
      <c r="N168" s="412"/>
    </row>
    <row r="169" ht="22" hidden="1" customHeight="1" spans="1:14">
      <c r="A169" s="434"/>
      <c r="B169" s="434"/>
      <c r="C169" s="435"/>
      <c r="D169" s="435"/>
      <c r="E169" s="435"/>
      <c r="F169" s="435"/>
      <c r="G169" s="435"/>
      <c r="H169" s="435"/>
      <c r="I169" s="436"/>
      <c r="J169" s="424"/>
      <c r="K169" s="39"/>
      <c r="L169" s="422"/>
    </row>
    <row r="170" ht="22" hidden="1" customHeight="1" spans="1:14">
      <c r="A170" s="434"/>
      <c r="B170" s="434"/>
      <c r="C170" s="435"/>
      <c r="D170" s="435"/>
      <c r="E170" s="435"/>
      <c r="F170" s="435"/>
      <c r="G170" s="435"/>
      <c r="H170" s="435"/>
      <c r="I170" s="436"/>
      <c r="J170" s="424"/>
      <c r="K170" s="39"/>
      <c r="L170" s="422"/>
    </row>
    <row r="171" ht="22" hidden="1" customHeight="1" spans="1:14">
      <c r="A171" s="434"/>
      <c r="B171" s="434"/>
      <c r="C171" s="435"/>
      <c r="D171" s="435"/>
      <c r="E171" s="435"/>
      <c r="F171" s="435"/>
      <c r="G171" s="435"/>
      <c r="H171" s="435"/>
      <c r="I171" s="436"/>
      <c r="J171" s="424"/>
      <c r="K171" s="39"/>
      <c r="L171" s="422"/>
    </row>
    <row r="172" ht="22" hidden="1" customHeight="1" spans="1:14">
      <c r="A172" s="434"/>
      <c r="B172" s="434"/>
      <c r="C172" s="435"/>
      <c r="D172" s="435"/>
      <c r="E172" s="435"/>
      <c r="F172" s="435"/>
      <c r="G172" s="435"/>
      <c r="H172" s="435"/>
      <c r="I172" s="436"/>
      <c r="J172" s="424"/>
      <c r="K172" s="39"/>
      <c r="L172" s="422"/>
    </row>
    <row r="173" ht="22" hidden="1" customHeight="1" spans="1:14">
      <c r="A173" s="434"/>
      <c r="B173" s="434"/>
      <c r="C173" s="435"/>
      <c r="D173" s="435"/>
      <c r="E173" s="435"/>
      <c r="F173" s="435"/>
      <c r="G173" s="435"/>
      <c r="H173" s="435"/>
      <c r="I173" s="436"/>
      <c r="J173" s="424"/>
      <c r="K173" s="39"/>
      <c r="L173" s="422"/>
    </row>
    <row r="174" ht="22" hidden="1" customHeight="1" spans="1:14">
      <c r="A174" s="434"/>
      <c r="B174" s="434"/>
      <c r="C174" s="435"/>
      <c r="D174" s="435"/>
      <c r="E174" s="435"/>
      <c r="F174" s="435"/>
      <c r="G174" s="435"/>
      <c r="H174" s="435"/>
      <c r="I174" s="436"/>
      <c r="J174" s="424"/>
      <c r="K174" s="39"/>
      <c r="L174" s="422"/>
    </row>
    <row r="175" ht="22" hidden="1" customHeight="1" spans="1:14">
      <c r="A175" s="434"/>
      <c r="B175" s="434"/>
      <c r="C175" s="435"/>
      <c r="D175" s="435"/>
      <c r="E175" s="435"/>
      <c r="F175" s="435"/>
      <c r="G175" s="435"/>
      <c r="H175" s="435"/>
      <c r="I175" s="436"/>
      <c r="J175" s="424"/>
      <c r="K175" s="39"/>
      <c r="L175" s="422"/>
    </row>
    <row r="176" ht="22" hidden="1" customHeight="1" spans="1:14">
      <c r="A176" s="434"/>
      <c r="B176" s="434"/>
      <c r="C176" s="435"/>
      <c r="D176" s="435"/>
      <c r="E176" s="435"/>
      <c r="F176" s="435"/>
      <c r="G176" s="435"/>
      <c r="H176" s="435"/>
      <c r="I176" s="436"/>
      <c r="J176" s="424"/>
      <c r="K176" s="39"/>
      <c r="L176" s="422"/>
    </row>
    <row r="177" ht="22" hidden="1" customHeight="1" spans="1:13">
      <c r="A177" s="434"/>
      <c r="B177" s="434"/>
      <c r="C177" s="435"/>
      <c r="D177" s="435"/>
      <c r="E177" s="435"/>
      <c r="F177" s="435"/>
      <c r="G177" s="435"/>
      <c r="H177" s="435"/>
      <c r="I177" s="436"/>
      <c r="J177" s="424"/>
      <c r="K177" s="39"/>
      <c r="L177" s="422"/>
    </row>
    <row r="178" ht="22" hidden="1" customHeight="1" spans="1:13">
      <c r="A178" s="434"/>
      <c r="B178" s="434"/>
      <c r="C178" s="435"/>
      <c r="D178" s="435"/>
      <c r="E178" s="435"/>
      <c r="F178" s="435"/>
      <c r="G178" s="435"/>
      <c r="H178" s="435"/>
      <c r="I178" s="436"/>
      <c r="J178" s="424"/>
      <c r="K178" s="39"/>
      <c r="L178" s="422"/>
    </row>
    <row r="179" ht="22" hidden="1" customHeight="1" spans="1:13">
      <c r="A179" s="434"/>
      <c r="B179" s="434"/>
      <c r="C179" s="435"/>
      <c r="D179" s="435"/>
      <c r="E179" s="435"/>
      <c r="F179" s="435"/>
      <c r="G179" s="435"/>
      <c r="H179" s="435"/>
      <c r="I179" s="436"/>
      <c r="J179" s="424"/>
      <c r="K179" s="39"/>
      <c r="L179" s="422"/>
    </row>
    <row r="180" ht="22" hidden="1" customHeight="1" spans="1:13">
      <c r="A180" s="434"/>
      <c r="B180" s="434"/>
      <c r="C180" s="435"/>
      <c r="D180" s="435"/>
      <c r="E180" s="435"/>
      <c r="F180" s="435"/>
      <c r="G180" s="435"/>
      <c r="H180" s="435"/>
      <c r="I180" s="436"/>
      <c r="J180" s="424"/>
      <c r="K180" s="39"/>
      <c r="L180" s="422"/>
    </row>
    <row r="181" ht="22" hidden="1" customHeight="1" spans="1:13">
      <c r="A181" s="434"/>
      <c r="B181" s="434"/>
      <c r="C181" s="435"/>
      <c r="D181" s="435"/>
      <c r="E181" s="435"/>
      <c r="F181" s="435"/>
      <c r="G181" s="435"/>
      <c r="H181" s="435"/>
      <c r="I181" s="436"/>
      <c r="J181" s="424"/>
      <c r="K181" s="39"/>
      <c r="L181" s="422"/>
    </row>
    <row r="182" ht="22" hidden="1" customHeight="1" spans="1:13">
      <c r="A182" s="434"/>
      <c r="B182" s="434"/>
      <c r="C182" s="435"/>
      <c r="D182" s="435"/>
      <c r="E182" s="435"/>
      <c r="F182" s="435"/>
      <c r="G182" s="435"/>
      <c r="H182" s="435"/>
      <c r="I182" s="436"/>
      <c r="J182" s="424"/>
      <c r="K182" s="39"/>
      <c r="L182" s="422"/>
    </row>
    <row r="183" hidden="1" spans="1:13">
      <c r="A183" s="39"/>
      <c r="B183" s="39"/>
      <c r="C183" s="11"/>
      <c r="D183" s="11"/>
      <c r="E183" s="11"/>
      <c r="F183" s="11"/>
      <c r="G183" s="11"/>
      <c r="H183" s="11"/>
      <c r="I183" s="11"/>
      <c r="J183" s="11"/>
      <c r="K183" s="422"/>
      <c r="L183" s="422"/>
      <c r="M183" s="1"/>
    </row>
    <row r="184" hidden="1" spans="1:13">
      <c r="A184" s="39"/>
      <c r="B184" s="39"/>
      <c r="C184" s="11"/>
      <c r="D184" s="11"/>
      <c r="E184" s="11"/>
      <c r="F184" s="11"/>
      <c r="G184" s="11"/>
      <c r="H184" s="11"/>
      <c r="I184" s="11"/>
      <c r="J184" s="11"/>
      <c r="K184" s="422"/>
      <c r="L184" s="422"/>
      <c r="M184" s="1"/>
    </row>
    <row r="185" hidden="1" spans="1:13">
      <c r="A185" s="39"/>
      <c r="B185" s="39"/>
      <c r="C185" s="11"/>
      <c r="D185" s="11"/>
      <c r="E185" s="11"/>
      <c r="F185" s="11"/>
      <c r="G185" s="11"/>
      <c r="H185" s="11"/>
      <c r="I185" s="11"/>
      <c r="J185" s="11"/>
      <c r="K185" s="422"/>
      <c r="L185" s="422"/>
      <c r="M185" s="1"/>
    </row>
    <row r="186" hidden="1" spans="1:13">
      <c r="A186" s="39"/>
      <c r="B186" s="39"/>
      <c r="C186" s="11"/>
      <c r="D186" s="11"/>
      <c r="E186" s="11"/>
      <c r="F186" s="11"/>
      <c r="G186" s="11"/>
      <c r="H186" s="11"/>
      <c r="I186" s="11"/>
      <c r="J186" s="11"/>
      <c r="K186" s="422"/>
      <c r="L186" s="422"/>
      <c r="M186" s="1"/>
    </row>
    <row r="187" hidden="1" spans="1:13">
      <c r="A187" s="39"/>
      <c r="B187" s="39"/>
      <c r="C187" s="11"/>
      <c r="D187" s="11"/>
      <c r="E187" s="11"/>
      <c r="F187" s="11"/>
      <c r="G187" s="11"/>
      <c r="H187" s="11"/>
      <c r="I187" s="11"/>
      <c r="J187" s="11"/>
      <c r="K187" s="422"/>
      <c r="L187" s="422"/>
      <c r="M187" s="1"/>
    </row>
    <row r="188" hidden="1" spans="1:13">
      <c r="A188" s="39"/>
      <c r="B188" s="39"/>
      <c r="C188" s="11"/>
      <c r="D188" s="11"/>
      <c r="E188" s="11"/>
      <c r="F188" s="11"/>
      <c r="G188" s="11"/>
      <c r="H188" s="11"/>
      <c r="I188" s="11"/>
      <c r="J188" s="11"/>
      <c r="K188" s="422"/>
      <c r="L188" s="422"/>
      <c r="M188" s="1"/>
    </row>
    <row r="189" hidden="1" spans="1:13">
      <c r="A189" s="39"/>
      <c r="B189" s="39"/>
      <c r="C189" s="11"/>
      <c r="D189" s="11"/>
      <c r="E189" s="11"/>
      <c r="F189" s="11"/>
      <c r="G189" s="11"/>
      <c r="H189" s="424"/>
      <c r="I189" s="424"/>
      <c r="J189" s="11"/>
      <c r="K189" s="422"/>
      <c r="L189" s="422"/>
      <c r="M189" s="1"/>
    </row>
    <row r="190" hidden="1" spans="1:13">
      <c r="A190" s="39"/>
      <c r="B190" s="39"/>
      <c r="C190" s="11"/>
      <c r="D190" s="11"/>
      <c r="E190" s="11"/>
      <c r="F190" s="11"/>
      <c r="G190" s="11"/>
      <c r="H190" s="424"/>
      <c r="I190" s="424"/>
      <c r="J190" s="11"/>
      <c r="K190" s="422"/>
      <c r="L190" s="422"/>
      <c r="M190" s="1"/>
    </row>
    <row r="191" hidden="1" spans="1:13">
      <c r="A191" s="39"/>
      <c r="B191" s="39"/>
      <c r="C191" s="11"/>
      <c r="D191" s="11"/>
      <c r="E191" s="11"/>
      <c r="F191" s="11"/>
      <c r="G191" s="11"/>
      <c r="H191" s="424"/>
      <c r="I191" s="424"/>
      <c r="J191" s="11"/>
      <c r="K191" s="422"/>
      <c r="L191" s="422"/>
      <c r="M191" s="1"/>
    </row>
    <row r="192" hidden="1" spans="1:13">
      <c r="A192" s="39"/>
      <c r="B192" s="39"/>
      <c r="C192" s="11"/>
      <c r="D192" s="11"/>
      <c r="E192" s="11"/>
      <c r="F192" s="11"/>
      <c r="G192" s="11"/>
      <c r="H192" s="424"/>
      <c r="I192" s="424"/>
      <c r="J192" s="11"/>
      <c r="K192" s="422"/>
      <c r="L192" s="422"/>
      <c r="M192" s="1"/>
    </row>
    <row r="193" hidden="1" spans="1:13">
      <c r="A193" s="39"/>
      <c r="B193" s="39"/>
      <c r="C193" s="11"/>
      <c r="D193" s="11"/>
      <c r="E193" s="11"/>
      <c r="F193" s="11"/>
      <c r="G193" s="11"/>
      <c r="H193" s="424"/>
      <c r="I193" s="424"/>
      <c r="J193" s="11"/>
      <c r="K193" s="422"/>
      <c r="L193" s="422"/>
      <c r="M193" s="1"/>
    </row>
    <row r="194" hidden="1" spans="1:13">
      <c r="A194" s="39"/>
      <c r="B194" s="39"/>
      <c r="C194" s="11"/>
      <c r="D194" s="11"/>
      <c r="E194" s="11"/>
      <c r="F194" s="11"/>
      <c r="G194" s="11"/>
      <c r="H194" s="424"/>
      <c r="I194" s="424"/>
      <c r="J194" s="11"/>
      <c r="K194" s="422"/>
      <c r="L194" s="422"/>
      <c r="M194" s="1"/>
    </row>
    <row r="195" hidden="1" spans="1:13">
      <c r="A195" s="39"/>
      <c r="B195" s="39"/>
      <c r="C195" s="11"/>
      <c r="D195" s="11"/>
      <c r="E195" s="11"/>
      <c r="F195" s="424"/>
      <c r="G195" s="11"/>
      <c r="H195" s="424"/>
      <c r="I195" s="424"/>
      <c r="J195" s="424"/>
      <c r="K195" s="422"/>
      <c r="L195" s="422"/>
      <c r="M195" s="1"/>
    </row>
    <row r="196" hidden="1" spans="1:13">
      <c r="A196" s="39"/>
      <c r="B196" s="39"/>
      <c r="C196" s="11"/>
      <c r="D196" s="11"/>
      <c r="E196" s="11"/>
      <c r="F196" s="424"/>
      <c r="G196" s="11"/>
      <c r="H196" s="424"/>
      <c r="I196" s="424"/>
      <c r="J196" s="424"/>
      <c r="K196" s="422"/>
      <c r="L196" s="422"/>
      <c r="M196" s="1"/>
    </row>
    <row r="197" hidden="1" spans="1:13">
      <c r="A197" s="39"/>
      <c r="B197" s="39"/>
      <c r="C197" s="11"/>
      <c r="D197" s="11"/>
      <c r="E197" s="11"/>
      <c r="F197" s="424"/>
      <c r="G197" s="11"/>
      <c r="H197" s="424"/>
      <c r="I197" s="424"/>
      <c r="J197" s="424"/>
      <c r="K197" s="422"/>
      <c r="L197" s="422"/>
      <c r="M197" s="1"/>
    </row>
    <row r="198" hidden="1" spans="1:13">
      <c r="A198" s="39"/>
      <c r="B198" s="39"/>
      <c r="C198" s="11"/>
      <c r="D198" s="11"/>
      <c r="E198" s="11"/>
      <c r="F198" s="424"/>
      <c r="G198" s="11"/>
      <c r="H198" s="424"/>
      <c r="I198" s="424"/>
      <c r="J198" s="424"/>
      <c r="K198" s="422"/>
      <c r="L198" s="422"/>
      <c r="M198" s="1"/>
    </row>
    <row r="199" hidden="1" spans="1:13">
      <c r="A199" s="39"/>
      <c r="B199" s="39"/>
      <c r="C199" s="11"/>
      <c r="D199" s="11"/>
      <c r="E199" s="11"/>
      <c r="F199" s="424"/>
      <c r="G199" s="11"/>
      <c r="H199" s="424"/>
      <c r="I199" s="424"/>
      <c r="J199" s="424"/>
      <c r="K199" s="422"/>
      <c r="L199" s="422"/>
      <c r="M199" s="1"/>
    </row>
    <row r="200" hidden="1" spans="1:13">
      <c r="A200" s="39"/>
      <c r="B200" s="39"/>
      <c r="C200" s="11"/>
      <c r="D200" s="11"/>
      <c r="E200" s="11"/>
      <c r="F200" s="424"/>
      <c r="G200" s="11"/>
      <c r="H200" s="424"/>
      <c r="I200" s="424"/>
      <c r="J200" s="424"/>
      <c r="K200" s="422"/>
      <c r="L200" s="422"/>
      <c r="M200" s="1"/>
    </row>
    <row r="201" hidden="1" spans="1:13">
      <c r="A201" s="39"/>
      <c r="B201" s="39"/>
      <c r="C201" s="11"/>
      <c r="D201" s="11"/>
      <c r="E201" s="11"/>
      <c r="F201" s="424"/>
      <c r="G201" s="11"/>
      <c r="H201" s="424"/>
      <c r="I201" s="424"/>
      <c r="J201" s="424"/>
      <c r="K201" s="422"/>
      <c r="L201" s="422"/>
      <c r="M201" s="1"/>
    </row>
    <row r="202" hidden="1" spans="1:13">
      <c r="A202" s="39"/>
      <c r="B202" s="39"/>
      <c r="C202" s="11"/>
      <c r="D202" s="11"/>
      <c r="E202" s="11"/>
      <c r="F202" s="424"/>
      <c r="G202" s="11"/>
      <c r="H202" s="424"/>
      <c r="I202" s="424"/>
      <c r="J202" s="424"/>
      <c r="K202" s="422"/>
      <c r="L202" s="422"/>
      <c r="M202" s="1"/>
    </row>
    <row r="203" hidden="1" spans="1:13">
      <c r="A203" s="39"/>
      <c r="B203" s="39"/>
      <c r="C203" s="11"/>
      <c r="D203" s="11"/>
      <c r="E203" s="11"/>
      <c r="F203" s="424"/>
      <c r="G203" s="11"/>
      <c r="H203" s="424"/>
      <c r="I203" s="424"/>
      <c r="J203" s="424"/>
      <c r="K203" s="422"/>
      <c r="L203" s="422"/>
      <c r="M203" s="1"/>
    </row>
    <row r="204" hidden="1" spans="1:13">
      <c r="A204" s="422"/>
      <c r="B204" s="422"/>
      <c r="C204" s="424"/>
      <c r="D204" s="424"/>
      <c r="E204" s="424"/>
      <c r="F204" s="424"/>
      <c r="G204" s="424"/>
      <c r="H204" s="424"/>
      <c r="I204" s="424"/>
      <c r="J204" s="424"/>
      <c r="K204" s="422"/>
      <c r="L204" s="422"/>
    </row>
    <row r="205" hidden="1" spans="1:13">
      <c r="A205" s="422"/>
      <c r="B205" s="422"/>
      <c r="C205" s="424"/>
      <c r="D205" s="424"/>
      <c r="E205" s="424"/>
      <c r="F205" s="424"/>
      <c r="G205" s="424"/>
      <c r="H205" s="424"/>
      <c r="I205" s="424"/>
      <c r="J205" s="424"/>
      <c r="K205" s="422"/>
      <c r="L205" s="422"/>
    </row>
    <row r="206" hidden="1" spans="1:13">
      <c r="A206" s="422"/>
      <c r="B206" s="422"/>
      <c r="C206" s="424"/>
      <c r="D206" s="424"/>
      <c r="E206" s="424"/>
      <c r="F206" s="424"/>
      <c r="G206" s="424"/>
      <c r="H206" s="424"/>
      <c r="I206" s="424"/>
      <c r="J206" s="424"/>
      <c r="K206" s="422"/>
      <c r="L206" s="422"/>
    </row>
    <row r="207" hidden="1" spans="1:13">
      <c r="A207" s="422"/>
      <c r="B207" s="422"/>
      <c r="C207" s="424"/>
      <c r="D207" s="424"/>
      <c r="E207" s="424"/>
      <c r="F207" s="424"/>
      <c r="G207" s="424"/>
      <c r="H207" s="424"/>
      <c r="I207" s="424"/>
      <c r="J207" s="424"/>
      <c r="K207" s="422"/>
      <c r="L207" s="422"/>
    </row>
    <row r="208" hidden="1" spans="1:13">
      <c r="A208" s="422"/>
      <c r="B208" s="422"/>
      <c r="C208" s="424"/>
      <c r="D208" s="424"/>
      <c r="E208" s="424"/>
      <c r="F208" s="424"/>
      <c r="G208" s="424"/>
      <c r="H208" s="424"/>
      <c r="I208" s="424"/>
      <c r="J208" s="424"/>
      <c r="K208" s="422"/>
      <c r="L208" s="422"/>
    </row>
    <row r="209" hidden="1" spans="1:12">
      <c r="A209" s="422"/>
      <c r="B209" s="422"/>
      <c r="C209" s="424"/>
      <c r="D209" s="424"/>
      <c r="E209" s="424"/>
      <c r="F209" s="424"/>
      <c r="G209" s="424"/>
      <c r="H209" s="424"/>
      <c r="I209" s="424"/>
      <c r="J209" s="424"/>
      <c r="K209" s="422"/>
      <c r="L209" s="422"/>
    </row>
    <row r="210" hidden="1" spans="1:12">
      <c r="A210" s="422"/>
      <c r="B210" s="422"/>
      <c r="C210" s="424"/>
      <c r="D210" s="424"/>
      <c r="E210" s="424"/>
      <c r="F210" s="424"/>
      <c r="G210" s="424"/>
      <c r="H210" s="424"/>
      <c r="I210" s="424"/>
      <c r="J210" s="424"/>
      <c r="K210" s="422"/>
      <c r="L210" s="422"/>
    </row>
  </sheetData>
  <mergeCells count="1">
    <mergeCell ref="A1:J1"/>
  </mergeCells>
  <conditionalFormatting sqref="A5:J9">
    <cfRule type="expression" dxfId="0" priority="5">
      <formula>#REF!="是"</formula>
    </cfRule>
    <cfRule type="expression" dxfId="0" priority="4">
      <formula>#REF!="是"</formula>
    </cfRule>
    <cfRule type="expression" dxfId="0" priority="3">
      <formula>#REF!="是"</formula>
    </cfRule>
    <cfRule type="expression" dxfId="0" priority="2">
      <formula>#REF!="是"</formula>
    </cfRule>
    <cfRule type="expression" dxfId="0" priority="1">
      <formula>#REF!="是"</formula>
    </cfRule>
  </conditionalFormatting>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E26B0A"/>
    <pageSetUpPr fitToPage="1"/>
  </sheetPr>
  <dimension ref="A1:IO22"/>
  <sheetViews>
    <sheetView showGridLines="0" workbookViewId="0">
      <selection activeCell="F5" sqref="F5"/>
    </sheetView>
  </sheetViews>
  <sheetFormatPr defaultColWidth="9" defaultRowHeight="24" customHeight="1"/>
  <cols>
    <col min="1" max="1" width="1.92920353982301" style="389" customWidth="1"/>
    <col min="2" max="2" width="16.1238938053097" style="390" customWidth="1"/>
    <col min="3" max="3" width="1.85840707964602" style="389" customWidth="1"/>
    <col min="4" max="4" width="36.2477876106195" style="390" customWidth="1"/>
    <col min="5" max="5" width="14.7345132743363" style="390" customWidth="1"/>
    <col min="6" max="6" width="37.2477876106195" style="390" customWidth="1"/>
    <col min="7" max="7" width="23.7699115044248" style="390" customWidth="1"/>
    <col min="8" max="8" width="2.19469026548673" style="389" customWidth="1"/>
    <col min="9" max="9" width="15.141592920354" style="387" customWidth="1"/>
    <col min="10" max="10" width="19.8495575221239" style="387" customWidth="1"/>
    <col min="11" max="16384" width="9" style="387" customWidth="1"/>
  </cols>
  <sheetData>
    <row r="1" s="387" customFormat="1" ht="51" customHeight="1" spans="1:249">
      <c r="A1" s="11"/>
      <c r="I1" s="391" t="s">
        <v>193</v>
      </c>
      <c r="J1" s="39"/>
      <c r="K1" s="39"/>
      <c r="L1" s="39"/>
      <c r="M1" s="39"/>
      <c r="N1" s="39"/>
      <c r="O1" s="39"/>
      <c r="P1" s="39"/>
    </row>
    <row r="2" s="388" customFormat="1" ht="11" customHeight="1" spans="1:249">
      <c r="A2" s="392"/>
      <c r="B2" s="393"/>
      <c r="H2" s="392"/>
      <c r="I2" s="10"/>
      <c r="J2" s="10"/>
      <c r="K2" s="10"/>
      <c r="L2" s="10"/>
      <c r="M2" s="10"/>
      <c r="N2" s="10"/>
      <c r="O2" s="10"/>
      <c r="P2" s="10"/>
      <c r="Q2" s="10"/>
    </row>
    <row r="3" s="387" customFormat="1" ht="36" customHeight="1" spans="1:249">
      <c r="B3" s="394" t="s">
        <v>194</v>
      </c>
      <c r="C3" s="392"/>
      <c r="D3" s="394" t="s">
        <v>195</v>
      </c>
      <c r="E3" s="394" t="s">
        <v>196</v>
      </c>
      <c r="F3" s="167" t="s">
        <v>197</v>
      </c>
      <c r="G3" s="167" t="s">
        <v>198</v>
      </c>
      <c r="I3" s="39"/>
      <c r="J3" s="39"/>
      <c r="K3" s="39"/>
      <c r="L3" s="39"/>
      <c r="M3" s="39"/>
      <c r="N3" s="39"/>
      <c r="O3" s="39"/>
      <c r="P3" s="39"/>
      <c r="Q3" s="39"/>
    </row>
    <row r="4" s="388" customFormat="1" ht="11" customHeight="1" spans="1:249">
      <c r="B4" s="393"/>
      <c r="I4" s="10"/>
      <c r="J4" s="10"/>
      <c r="K4" s="10"/>
      <c r="L4" s="10"/>
      <c r="M4" s="10"/>
      <c r="N4" s="10"/>
      <c r="O4" s="10"/>
      <c r="P4" s="10"/>
      <c r="Q4" s="10"/>
    </row>
    <row r="5" s="387" customFormat="1" ht="39" customHeight="1" spans="1:249">
      <c r="B5" s="395" t="s">
        <v>199</v>
      </c>
      <c r="C5" s="392"/>
      <c r="D5" s="396" t="s">
        <v>200</v>
      </c>
      <c r="E5" s="397" t="s">
        <v>201</v>
      </c>
      <c r="F5" s="398" t="s">
        <v>202</v>
      </c>
      <c r="G5" s="399" t="s">
        <v>203</v>
      </c>
      <c r="I5" s="39"/>
      <c r="J5" s="39"/>
      <c r="K5" s="39"/>
      <c r="L5" s="39"/>
      <c r="M5" s="39"/>
      <c r="N5" s="39"/>
      <c r="O5" s="39"/>
      <c r="P5" s="39"/>
      <c r="Q5" s="39"/>
    </row>
    <row r="6" s="387" customFormat="1" ht="39" customHeight="1" spans="1:249">
      <c r="B6" s="271"/>
      <c r="C6" s="392"/>
      <c r="D6" s="396" t="s">
        <v>204</v>
      </c>
      <c r="E6" s="397" t="s">
        <v>201</v>
      </c>
      <c r="F6" s="398"/>
      <c r="G6" s="399" t="s">
        <v>205</v>
      </c>
      <c r="I6" s="39"/>
      <c r="J6" s="39"/>
      <c r="K6" s="39"/>
      <c r="L6" s="39"/>
      <c r="M6" s="39"/>
      <c r="N6" s="39"/>
      <c r="O6" s="39"/>
      <c r="P6" s="39"/>
      <c r="Q6" s="39"/>
    </row>
    <row r="7" s="387" customFormat="1" ht="39" customHeight="1" spans="1:249">
      <c r="B7" s="271"/>
      <c r="C7" s="392"/>
      <c r="D7" s="396" t="s">
        <v>206</v>
      </c>
      <c r="E7" s="397" t="s">
        <v>201</v>
      </c>
      <c r="F7" s="398"/>
      <c r="G7" s="399" t="s">
        <v>207</v>
      </c>
      <c r="I7" s="39"/>
      <c r="J7" s="39"/>
      <c r="K7" s="39"/>
      <c r="L7" s="39"/>
      <c r="M7" s="39"/>
      <c r="N7" s="39"/>
      <c r="O7" s="39"/>
      <c r="P7" s="39"/>
      <c r="Q7" s="39"/>
    </row>
    <row r="8" s="387" customFormat="1" ht="39" customHeight="1" spans="1:249">
      <c r="B8" s="278"/>
      <c r="C8" s="392"/>
      <c r="D8" s="396" t="s">
        <v>208</v>
      </c>
      <c r="E8" s="397" t="s">
        <v>201</v>
      </c>
      <c r="F8" s="398"/>
      <c r="G8" s="399" t="s">
        <v>209</v>
      </c>
      <c r="I8" s="39"/>
      <c r="J8" s="39"/>
      <c r="K8" s="39"/>
      <c r="L8" s="39"/>
      <c r="M8" s="39"/>
      <c r="N8" s="39"/>
      <c r="O8" s="39"/>
      <c r="P8" s="39"/>
      <c r="Q8" s="39"/>
    </row>
    <row r="9" s="388" customFormat="1" ht="11" customHeight="1" spans="1:249">
      <c r="B9" s="393"/>
      <c r="I9" s="10"/>
      <c r="J9" s="10"/>
      <c r="K9" s="10"/>
      <c r="L9" s="10"/>
      <c r="M9" s="10"/>
      <c r="N9" s="10"/>
      <c r="O9" s="10"/>
      <c r="P9" s="10"/>
      <c r="Q9" s="10"/>
    </row>
    <row r="10" s="388" customFormat="1" ht="39" customHeight="1" spans="1:249">
      <c r="B10" s="400" t="s">
        <v>210</v>
      </c>
      <c r="C10" s="392"/>
      <c r="D10" s="401" t="s">
        <v>211</v>
      </c>
      <c r="E10" s="397" t="s">
        <v>201</v>
      </c>
      <c r="F10" s="402"/>
      <c r="G10" s="399" t="s">
        <v>212</v>
      </c>
      <c r="I10" s="10"/>
      <c r="J10" s="10"/>
      <c r="K10" s="10"/>
      <c r="L10" s="10"/>
      <c r="M10" s="10"/>
      <c r="N10" s="10"/>
      <c r="O10" s="10"/>
      <c r="P10" s="10"/>
      <c r="Q10" s="10"/>
    </row>
    <row r="11" s="388" customFormat="1" ht="39" customHeight="1" spans="1:249">
      <c r="B11" s="45"/>
      <c r="C11" s="392"/>
      <c r="D11" s="401" t="s">
        <v>213</v>
      </c>
      <c r="E11" s="397" t="s">
        <v>201</v>
      </c>
      <c r="F11" s="402"/>
      <c r="G11" s="399" t="s">
        <v>203</v>
      </c>
      <c r="I11" s="10"/>
      <c r="J11" s="10"/>
      <c r="K11" s="10"/>
      <c r="L11" s="10"/>
      <c r="M11" s="10"/>
      <c r="N11" s="10"/>
      <c r="O11" s="10"/>
      <c r="P11" s="10"/>
      <c r="Q11" s="10"/>
    </row>
    <row r="12" s="388" customFormat="1" ht="39" customHeight="1" spans="1:249">
      <c r="B12" s="8"/>
      <c r="C12" s="392"/>
      <c r="D12" s="401" t="s">
        <v>214</v>
      </c>
      <c r="E12" s="397" t="s">
        <v>201</v>
      </c>
      <c r="F12" s="402"/>
      <c r="G12" s="399" t="s">
        <v>209</v>
      </c>
      <c r="I12" s="10"/>
      <c r="J12" s="10"/>
      <c r="K12" s="10"/>
      <c r="L12" s="10"/>
      <c r="M12" s="10"/>
      <c r="N12" s="10"/>
      <c r="O12" s="10"/>
      <c r="P12" s="10"/>
      <c r="Q12" s="10"/>
    </row>
    <row r="13" s="388" customFormat="1" ht="11" customHeight="1" spans="1:249">
      <c r="B13" s="393"/>
      <c r="I13" s="10"/>
      <c r="J13" s="10"/>
      <c r="K13" s="10"/>
      <c r="L13" s="10"/>
      <c r="M13" s="10"/>
      <c r="N13" s="10"/>
      <c r="O13" s="10"/>
      <c r="P13" s="10"/>
      <c r="Q13" s="10"/>
    </row>
    <row r="14" ht="67" customHeight="1" spans="1:249">
      <c r="A14" s="403"/>
      <c r="B14" s="166" t="s">
        <v>215</v>
      </c>
      <c r="C14" s="3"/>
      <c r="D14" s="3"/>
      <c r="E14" s="3"/>
      <c r="F14" s="3"/>
      <c r="G14" s="4"/>
      <c r="H14" s="404"/>
      <c r="J14" s="130"/>
      <c r="K14" s="130"/>
      <c r="L14" s="130"/>
      <c r="M14" s="130"/>
      <c r="N14" s="130"/>
      <c r="O14" s="130"/>
      <c r="P14" s="130"/>
      <c r="Q14" s="130"/>
      <c r="R14" s="405"/>
      <c r="S14" s="405"/>
      <c r="T14" s="405"/>
      <c r="U14" s="405"/>
      <c r="V14" s="405"/>
      <c r="W14" s="405"/>
      <c r="X14" s="405"/>
      <c r="Y14" s="405"/>
      <c r="Z14" s="405"/>
      <c r="AA14" s="405"/>
      <c r="AB14" s="405"/>
      <c r="AC14" s="405"/>
      <c r="AD14" s="405"/>
      <c r="AE14" s="405"/>
      <c r="AF14" s="405"/>
      <c r="AG14" s="405"/>
      <c r="AH14" s="405"/>
      <c r="AI14" s="405"/>
      <c r="AJ14" s="405"/>
      <c r="AK14" s="405"/>
      <c r="AL14" s="405"/>
      <c r="AM14" s="405"/>
      <c r="AN14" s="405"/>
      <c r="AO14" s="405"/>
      <c r="AP14" s="405"/>
      <c r="AQ14" s="405"/>
      <c r="AR14" s="405"/>
      <c r="AS14" s="405"/>
      <c r="AT14" s="405"/>
      <c r="AU14" s="405"/>
      <c r="AV14" s="405"/>
      <c r="AW14" s="405"/>
      <c r="AX14" s="405"/>
      <c r="AY14" s="405"/>
      <c r="AZ14" s="405"/>
      <c r="BA14" s="405"/>
      <c r="BB14" s="405"/>
      <c r="BC14" s="405"/>
      <c r="BD14" s="405"/>
      <c r="BE14" s="405"/>
      <c r="BF14" s="405"/>
      <c r="BG14" s="405"/>
      <c r="BH14" s="405"/>
      <c r="BI14" s="405"/>
      <c r="BJ14" s="405"/>
      <c r="BK14" s="405"/>
      <c r="BL14" s="405"/>
      <c r="BM14" s="405"/>
      <c r="BN14" s="405"/>
      <c r="BO14" s="405"/>
      <c r="BP14" s="405"/>
      <c r="BQ14" s="405"/>
      <c r="BR14" s="405"/>
      <c r="BS14" s="405"/>
      <c r="BT14" s="405"/>
      <c r="BU14" s="405"/>
      <c r="BV14" s="405"/>
      <c r="BW14" s="405"/>
      <c r="BX14" s="405"/>
      <c r="BY14" s="405"/>
      <c r="BZ14" s="405"/>
      <c r="CA14" s="405"/>
      <c r="CB14" s="405"/>
      <c r="CC14" s="405"/>
      <c r="CD14" s="405"/>
      <c r="CE14" s="405"/>
      <c r="CF14" s="405"/>
      <c r="CG14" s="405"/>
      <c r="CH14" s="405"/>
      <c r="CI14" s="405"/>
      <c r="CJ14" s="405"/>
      <c r="CK14" s="405"/>
      <c r="CL14" s="405"/>
      <c r="CM14" s="405"/>
      <c r="CN14" s="405"/>
      <c r="CO14" s="405"/>
      <c r="CP14" s="405"/>
      <c r="CQ14" s="405"/>
      <c r="CR14" s="405"/>
      <c r="CS14" s="405"/>
      <c r="CT14" s="405"/>
      <c r="CU14" s="405"/>
      <c r="CV14" s="405"/>
      <c r="CW14" s="405"/>
      <c r="CX14" s="405"/>
      <c r="CY14" s="405"/>
      <c r="CZ14" s="405"/>
      <c r="DA14" s="405"/>
      <c r="DB14" s="405"/>
      <c r="DC14" s="405"/>
      <c r="DD14" s="405"/>
      <c r="DE14" s="405"/>
      <c r="DF14" s="405"/>
      <c r="DG14" s="405"/>
      <c r="DH14" s="405"/>
      <c r="DI14" s="405"/>
      <c r="DJ14" s="405"/>
      <c r="DK14" s="405"/>
      <c r="DL14" s="405"/>
      <c r="DM14" s="405"/>
      <c r="DN14" s="405"/>
      <c r="DO14" s="405"/>
      <c r="DP14" s="405"/>
      <c r="DQ14" s="405"/>
      <c r="DR14" s="405"/>
      <c r="DS14" s="405"/>
      <c r="DT14" s="405"/>
      <c r="DU14" s="405"/>
      <c r="DV14" s="405"/>
      <c r="DW14" s="405"/>
      <c r="DX14" s="405"/>
      <c r="DY14" s="405"/>
      <c r="DZ14" s="405"/>
      <c r="EA14" s="405"/>
      <c r="EB14" s="405"/>
      <c r="EC14" s="405"/>
      <c r="ED14" s="405"/>
      <c r="EE14" s="405"/>
      <c r="EF14" s="405"/>
      <c r="EG14" s="405"/>
      <c r="EH14" s="405"/>
      <c r="EI14" s="405"/>
      <c r="EJ14" s="405"/>
      <c r="EK14" s="405"/>
      <c r="EL14" s="405"/>
      <c r="EM14" s="405"/>
      <c r="EN14" s="405"/>
      <c r="EO14" s="405"/>
      <c r="EP14" s="405"/>
      <c r="EQ14" s="405"/>
      <c r="ER14" s="405"/>
      <c r="ES14" s="405"/>
      <c r="ET14" s="405"/>
      <c r="EU14" s="405"/>
      <c r="EV14" s="405"/>
      <c r="EW14" s="405"/>
      <c r="EX14" s="405"/>
      <c r="EY14" s="405"/>
      <c r="EZ14" s="405"/>
      <c r="FA14" s="405"/>
      <c r="FB14" s="405"/>
      <c r="FC14" s="405"/>
      <c r="FD14" s="405"/>
      <c r="FE14" s="405"/>
      <c r="FF14" s="405"/>
      <c r="FG14" s="405"/>
      <c r="FH14" s="405"/>
      <c r="FI14" s="405"/>
      <c r="FJ14" s="405"/>
      <c r="FK14" s="405"/>
      <c r="FL14" s="405"/>
      <c r="FM14" s="405"/>
      <c r="FN14" s="405"/>
      <c r="FO14" s="405"/>
      <c r="FP14" s="405"/>
      <c r="FQ14" s="405"/>
      <c r="FR14" s="405"/>
      <c r="FS14" s="405"/>
      <c r="FT14" s="405"/>
      <c r="FU14" s="405"/>
      <c r="FV14" s="405"/>
      <c r="FW14" s="405"/>
      <c r="FX14" s="405"/>
      <c r="FY14" s="405"/>
      <c r="FZ14" s="405"/>
      <c r="GA14" s="405"/>
      <c r="GB14" s="405"/>
      <c r="GC14" s="405"/>
      <c r="GD14" s="405"/>
      <c r="GE14" s="405"/>
      <c r="GF14" s="405"/>
      <c r="GG14" s="405"/>
      <c r="GH14" s="405"/>
      <c r="GI14" s="405"/>
      <c r="GJ14" s="405"/>
      <c r="GK14" s="405"/>
      <c r="GL14" s="405"/>
      <c r="GM14" s="405"/>
      <c r="GN14" s="405"/>
      <c r="GO14" s="405"/>
      <c r="GP14" s="405"/>
      <c r="GQ14" s="405"/>
      <c r="GR14" s="405"/>
      <c r="GS14" s="405"/>
      <c r="GT14" s="405"/>
      <c r="GU14" s="405"/>
      <c r="GV14" s="405"/>
      <c r="GW14" s="405"/>
      <c r="GX14" s="405"/>
      <c r="GY14" s="405"/>
      <c r="GZ14" s="405"/>
      <c r="HA14" s="405"/>
      <c r="HB14" s="405"/>
      <c r="HC14" s="405"/>
      <c r="HD14" s="405"/>
      <c r="HE14" s="405"/>
      <c r="HF14" s="405"/>
      <c r="HG14" s="405"/>
      <c r="HH14" s="405"/>
      <c r="HI14" s="405"/>
      <c r="HJ14" s="405"/>
      <c r="HK14" s="405"/>
      <c r="HL14" s="405"/>
      <c r="HM14" s="405"/>
      <c r="HN14" s="405"/>
      <c r="HO14" s="405"/>
      <c r="HP14" s="405"/>
      <c r="HQ14" s="405"/>
      <c r="HR14" s="405"/>
      <c r="HS14" s="405"/>
      <c r="HT14" s="405"/>
      <c r="HU14" s="405"/>
      <c r="HV14" s="405"/>
      <c r="HW14" s="405"/>
      <c r="HX14" s="405"/>
      <c r="HY14" s="405"/>
      <c r="HZ14" s="405"/>
      <c r="IA14" s="405"/>
      <c r="IB14" s="405"/>
      <c r="IC14" s="405"/>
      <c r="ID14" s="405"/>
      <c r="IE14" s="405"/>
      <c r="IF14" s="405"/>
      <c r="IG14" s="405"/>
      <c r="IH14" s="405"/>
      <c r="II14" s="405"/>
      <c r="IJ14" s="405"/>
      <c r="IK14" s="405"/>
      <c r="IL14" s="405"/>
      <c r="IM14" s="405"/>
      <c r="IN14" s="405"/>
      <c r="IO14" s="405"/>
    </row>
    <row r="15" s="388" customFormat="1" ht="12" customHeight="1" spans="1:249">
      <c r="A15" s="392"/>
      <c r="B15" s="393"/>
      <c r="H15" s="392"/>
      <c r="I15" s="10"/>
      <c r="J15" s="10"/>
      <c r="K15" s="10"/>
      <c r="L15" s="10"/>
      <c r="M15" s="10"/>
      <c r="N15" s="10"/>
      <c r="O15" s="10"/>
      <c r="P15" s="10"/>
      <c r="Q15" s="10"/>
    </row>
    <row r="16" s="387" customFormat="1" ht="15.75" customHeight="1" spans="1:249">
      <c r="A16" s="389"/>
      <c r="B16" s="406"/>
      <c r="C16" s="389"/>
      <c r="D16" s="406"/>
      <c r="E16" s="407"/>
      <c r="F16" s="390"/>
      <c r="G16" s="390"/>
      <c r="H16" s="389"/>
    </row>
    <row r="17" ht="13.85" customHeight="1" spans="1:11">
      <c r="F17" s="408"/>
    </row>
    <row r="22" s="387" customFormat="1" ht="13.85" customHeight="1" spans="1:11">
      <c r="A22" s="389"/>
      <c r="B22" s="390"/>
      <c r="C22" s="389"/>
      <c r="D22" s="390"/>
      <c r="E22" s="390"/>
      <c r="F22" s="390"/>
      <c r="G22" s="390"/>
      <c r="H22" s="389"/>
      <c r="K22" s="387" t="s">
        <v>216</v>
      </c>
    </row>
  </sheetData>
  <sheetProtection algorithmName="SHA-512" hashValue="oG8BcHoca6DDdP23BPf8iIXBSaD06lHyY0o4a/48bdtohHRnRuO1k8K0rcN4RUpYTuzMIHKTrZOc141WOxVrWw==" saltValue="XSHbWV43lsHCo1gyfyxJqw==" spinCount="100000" sheet="1" objects="1"/>
  <protectedRanges>
    <protectedRange sqref="F5:F8 F10:F12 F10 F11" name="区域1"/>
  </protectedRanges>
  <mergeCells count="11">
    <mergeCell ref="A1:H1"/>
    <mergeCell ref="B2:G2"/>
    <mergeCell ref="B4:G4"/>
    <mergeCell ref="B9:G9"/>
    <mergeCell ref="B13:G13"/>
    <mergeCell ref="B14:G14"/>
    <mergeCell ref="B15:G15"/>
    <mergeCell ref="A2:A13"/>
    <mergeCell ref="B5:B8"/>
    <mergeCell ref="B10:B12"/>
    <mergeCell ref="H2:H13"/>
  </mergeCells>
  <hyperlinks>
    <hyperlink ref="I1" location="佳林主页!A1" display="返回&#10;佳林主页"/>
    <hyperlink ref="E5" location="'JL美国空运 --《超大件-标准件》'!A1" display="进入报价"/>
    <hyperlink ref="E6" location="'JL美国海运 --《超大件-标准件》'!A1" display="进入报价"/>
    <hyperlink ref="E7" location="'JL美国海运--《FBA卡派》'!A1" display="进入报价"/>
    <hyperlink ref="E8" location="'JL美国海运-《FBA卡派》'!A1" display="进入报价"/>
    <hyperlink ref="E10" location="'JL英国专线 --《超大件》'!A1" display="进入报价"/>
    <hyperlink ref="E11" location="'JL欧洲空运--《超大件》'!A1" display="进入报价"/>
    <hyperlink ref="E12" location="'JL欧洲海运 --《超大件》'!A1" display="进入报价"/>
  </hyperlinks>
  <pageMargins left="0.75" right="0.75" top="1" bottom="1" header="0.51" footer="0.51"/>
  <pageSetup paperSize="9" scale="55" orientation="landscape"/>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7030A0"/>
  </sheetPr>
  <dimension ref="A1:R28"/>
  <sheetViews>
    <sheetView showGridLines="0" workbookViewId="0">
      <selection activeCell="I17" sqref="I17:I21"/>
    </sheetView>
  </sheetViews>
  <sheetFormatPr defaultColWidth="9.21238938053097" defaultRowHeight="15"/>
  <cols>
    <col min="1" max="1" width="2.33628318584071" style="1" customWidth="1"/>
    <col min="2" max="2" width="8.50442477876106" style="1" customWidth="1"/>
    <col min="3" max="3" width="18.5132743362832" style="1" customWidth="1"/>
    <col min="4" max="4" width="71.6902654867257" style="1" customWidth="1"/>
    <col min="5" max="6" width="16.141592920354" style="1" customWidth="1"/>
    <col min="7" max="7" width="2.32743362831858" style="1" customWidth="1"/>
    <col min="8" max="9" width="15.4690265486726" style="1" customWidth="1"/>
    <col min="10" max="10" width="2.12389380530973" style="1" customWidth="1"/>
    <col min="11" max="11" width="8.56637168141593" style="1" customWidth="1"/>
    <col min="12" max="12" width="17.9911504424779" style="1" customWidth="1"/>
    <col min="13" max="13" width="64.2477876106195" style="1" customWidth="1"/>
    <col min="14" max="15" width="10.0265486725664" style="1" customWidth="1"/>
    <col min="16" max="16" width="2.12389380530973" style="1" customWidth="1"/>
    <col min="17" max="17" width="58.3716814159292" style="1" customWidth="1"/>
    <col min="18" max="16384" width="9.21238938053097" style="1" customWidth="1"/>
  </cols>
  <sheetData>
    <row r="1" s="1" customFormat="1" ht="34" customHeight="1" spans="1:18">
      <c r="A1" s="364" t="s">
        <v>217</v>
      </c>
      <c r="H1" s="5" t="s">
        <v>193</v>
      </c>
      <c r="I1" s="5" t="s">
        <v>218</v>
      </c>
    </row>
    <row r="2" s="1" customFormat="1" ht="13" customHeight="1" spans="1:18">
      <c r="A2" s="230"/>
      <c r="G2" s="230"/>
    </row>
    <row r="3" s="39" customFormat="1" ht="30" customHeight="1" spans="1:18">
      <c r="A3" s="231"/>
      <c r="B3" s="365" t="s">
        <v>219</v>
      </c>
      <c r="C3" s="115"/>
      <c r="D3" s="366" t="s">
        <v>220</v>
      </c>
      <c r="E3" s="366" t="s">
        <v>221</v>
      </c>
      <c r="F3" s="367" t="s">
        <v>222</v>
      </c>
    </row>
    <row r="4" s="39" customFormat="1" ht="26" customHeight="1" spans="1:18">
      <c r="A4" s="231"/>
      <c r="B4" s="368">
        <v>1</v>
      </c>
      <c r="C4" s="369" t="s">
        <v>223</v>
      </c>
      <c r="D4" s="370" t="s">
        <v>224</v>
      </c>
      <c r="E4" s="371">
        <v>1</v>
      </c>
      <c r="F4" s="372">
        <v>1</v>
      </c>
      <c r="I4" s="373"/>
      <c r="Q4" s="374"/>
      <c r="R4" s="374"/>
    </row>
    <row r="5" s="39" customFormat="1" ht="26" customHeight="1" spans="1:18">
      <c r="A5" s="231"/>
      <c r="B5" s="368">
        <v>2</v>
      </c>
      <c r="C5" s="369" t="s">
        <v>225</v>
      </c>
      <c r="D5" s="370" t="s">
        <v>226</v>
      </c>
      <c r="E5" s="371">
        <v>1</v>
      </c>
      <c r="F5" s="372">
        <v>1</v>
      </c>
      <c r="I5" s="373"/>
      <c r="Q5" s="374"/>
      <c r="R5" s="374"/>
    </row>
    <row r="6" s="39" customFormat="1" ht="26" customHeight="1" spans="1:18">
      <c r="A6" s="231"/>
      <c r="B6" s="368">
        <v>3</v>
      </c>
      <c r="C6" s="369" t="s">
        <v>227</v>
      </c>
      <c r="D6" s="370" t="s">
        <v>228</v>
      </c>
      <c r="E6" s="371">
        <v>1</v>
      </c>
      <c r="F6" s="372">
        <v>1</v>
      </c>
      <c r="I6" s="373"/>
      <c r="Q6" s="374"/>
      <c r="R6" s="374"/>
    </row>
    <row r="7" s="39" customFormat="1" ht="26" customHeight="1" spans="1:18">
      <c r="A7" s="231"/>
      <c r="B7" s="368">
        <v>4</v>
      </c>
      <c r="C7" s="369" t="s">
        <v>229</v>
      </c>
      <c r="D7" s="370" t="s">
        <v>230</v>
      </c>
      <c r="E7" s="371">
        <v>1</v>
      </c>
      <c r="F7" s="372">
        <v>1</v>
      </c>
      <c r="I7" s="373"/>
      <c r="Q7" s="374"/>
      <c r="R7" s="374"/>
    </row>
    <row r="8" s="39" customFormat="1" ht="26" customHeight="1" spans="1:18">
      <c r="A8" s="231"/>
      <c r="B8" s="368">
        <v>5</v>
      </c>
      <c r="C8" s="369" t="s">
        <v>231</v>
      </c>
      <c r="D8" s="370" t="s">
        <v>232</v>
      </c>
      <c r="E8" s="371">
        <v>3</v>
      </c>
      <c r="F8" s="372">
        <v>3</v>
      </c>
      <c r="I8" s="373"/>
      <c r="Q8" s="374"/>
      <c r="R8" s="374"/>
    </row>
    <row r="9" s="39" customFormat="1" ht="26" customHeight="1" spans="1:18">
      <c r="A9" s="231"/>
      <c r="B9" s="368">
        <v>6</v>
      </c>
      <c r="C9" s="369" t="s">
        <v>233</v>
      </c>
      <c r="D9" s="370" t="s">
        <v>234</v>
      </c>
      <c r="E9" s="371">
        <v>3</v>
      </c>
      <c r="F9" s="372">
        <v>3</v>
      </c>
      <c r="I9" s="373"/>
      <c r="Q9" s="374"/>
      <c r="R9" s="374"/>
    </row>
    <row r="10" s="39" customFormat="1" ht="26" customHeight="1" spans="1:18">
      <c r="A10" s="231"/>
      <c r="B10" s="368">
        <v>7</v>
      </c>
      <c r="C10" s="369" t="s">
        <v>235</v>
      </c>
      <c r="D10" s="370" t="s">
        <v>236</v>
      </c>
      <c r="E10" s="371" t="s">
        <v>237</v>
      </c>
      <c r="F10" s="372" t="s">
        <v>237</v>
      </c>
      <c r="I10" s="373"/>
      <c r="Q10" s="374"/>
      <c r="R10" s="374"/>
    </row>
    <row r="11" s="39" customFormat="1" ht="26" customHeight="1" spans="1:18">
      <c r="A11" s="231"/>
      <c r="B11" s="368">
        <v>8</v>
      </c>
      <c r="C11" s="369" t="s">
        <v>238</v>
      </c>
      <c r="D11" s="370" t="s">
        <v>239</v>
      </c>
      <c r="E11" s="371" t="s">
        <v>237</v>
      </c>
      <c r="F11" s="372" t="s">
        <v>237</v>
      </c>
      <c r="I11" s="373"/>
      <c r="Q11" s="374"/>
      <c r="R11" s="374"/>
    </row>
    <row r="12" s="39" customFormat="1" ht="26" customHeight="1" spans="1:18">
      <c r="A12" s="231"/>
      <c r="B12" s="368">
        <v>9</v>
      </c>
      <c r="C12" s="369" t="s">
        <v>240</v>
      </c>
      <c r="D12" s="370" t="s">
        <v>241</v>
      </c>
      <c r="E12" s="371" t="s">
        <v>237</v>
      </c>
      <c r="F12" s="372" t="s">
        <v>237</v>
      </c>
      <c r="I12" s="373"/>
      <c r="Q12" s="374"/>
      <c r="R12" s="374"/>
    </row>
    <row r="13" s="39" customFormat="1" ht="26" customHeight="1" spans="1:18">
      <c r="A13" s="231"/>
      <c r="B13" s="375">
        <v>10</v>
      </c>
      <c r="C13" s="376" t="s">
        <v>242</v>
      </c>
      <c r="D13" s="377" t="s">
        <v>243</v>
      </c>
      <c r="E13" s="378" t="s">
        <v>244</v>
      </c>
      <c r="F13" s="379" t="s">
        <v>244</v>
      </c>
      <c r="I13" s="373"/>
      <c r="Q13" s="374"/>
      <c r="R13" s="374"/>
    </row>
    <row r="14" s="1" customFormat="1" ht="13" customHeight="1" spans="1:18">
      <c r="A14" s="241"/>
      <c r="B14" s="241"/>
      <c r="C14" s="241"/>
      <c r="D14" s="241"/>
      <c r="E14" s="241"/>
      <c r="F14" s="241"/>
    </row>
    <row r="15" s="1" customFormat="1" ht="36" customHeight="1" spans="1:18">
      <c r="A15" s="364" t="s">
        <v>245</v>
      </c>
      <c r="H15" s="5" t="s">
        <v>193</v>
      </c>
      <c r="I15" s="5" t="s">
        <v>218</v>
      </c>
      <c r="M15" s="380"/>
      <c r="N15" s="380"/>
    </row>
    <row r="16" s="1" customFormat="1" ht="13" customHeight="1" spans="1:18">
      <c r="A16" s="230"/>
      <c r="G16" s="230"/>
      <c r="M16" s="380"/>
      <c r="N16" s="380"/>
    </row>
    <row r="17" s="1" customFormat="1" ht="26" customHeight="1" spans="1:18">
      <c r="A17" s="231"/>
      <c r="B17" s="366" t="s">
        <v>219</v>
      </c>
      <c r="C17" s="115"/>
      <c r="D17" s="366" t="s">
        <v>220</v>
      </c>
      <c r="E17" s="366" t="s">
        <v>221</v>
      </c>
      <c r="F17" s="366" t="s">
        <v>222</v>
      </c>
      <c r="G17" s="231"/>
      <c r="I17" s="381"/>
      <c r="Q17" s="380"/>
      <c r="R17" s="380"/>
    </row>
    <row r="18" s="1" customFormat="1" ht="25" customHeight="1" spans="1:18">
      <c r="A18" s="231"/>
      <c r="B18" s="369">
        <v>1</v>
      </c>
      <c r="C18" s="369" t="s">
        <v>223</v>
      </c>
      <c r="D18" s="370" t="s">
        <v>224</v>
      </c>
      <c r="E18" s="371">
        <v>5</v>
      </c>
      <c r="F18" s="371">
        <v>5</v>
      </c>
      <c r="G18" s="231"/>
      <c r="Q18" s="380"/>
      <c r="R18" s="380"/>
    </row>
    <row r="19" s="1" customFormat="1" ht="42" customHeight="1" spans="1:18">
      <c r="A19" s="231"/>
      <c r="B19" s="369">
        <v>2</v>
      </c>
      <c r="C19" s="369" t="s">
        <v>246</v>
      </c>
      <c r="D19" s="382" t="s">
        <v>247</v>
      </c>
      <c r="E19" s="371">
        <v>2</v>
      </c>
      <c r="F19" s="371">
        <v>2</v>
      </c>
      <c r="G19" s="231"/>
      <c r="Q19" s="380"/>
      <c r="R19" s="380"/>
    </row>
    <row r="20" s="1" customFormat="1" ht="68" customHeight="1" spans="1:18">
      <c r="A20" s="231"/>
      <c r="B20" s="369">
        <v>3</v>
      </c>
      <c r="C20" s="369" t="s">
        <v>248</v>
      </c>
      <c r="D20" s="382" t="s">
        <v>249</v>
      </c>
      <c r="E20" s="371">
        <v>2</v>
      </c>
      <c r="F20" s="371">
        <v>2</v>
      </c>
      <c r="G20" s="231"/>
      <c r="Q20" s="380"/>
      <c r="R20" s="380"/>
    </row>
    <row r="21" s="1" customFormat="1" ht="40" customHeight="1" spans="1:18">
      <c r="A21" s="231"/>
      <c r="B21" s="369">
        <v>4</v>
      </c>
      <c r="C21" s="369" t="s">
        <v>250</v>
      </c>
      <c r="D21" s="382" t="s">
        <v>251</v>
      </c>
      <c r="E21" s="371" t="s">
        <v>237</v>
      </c>
      <c r="F21" s="371" t="s">
        <v>237</v>
      </c>
      <c r="G21" s="231"/>
      <c r="Q21" s="380"/>
      <c r="R21" s="380"/>
    </row>
    <row r="22" ht="47" customHeight="1" spans="1:18">
      <c r="A22" s="231"/>
      <c r="B22" s="369">
        <v>5</v>
      </c>
      <c r="C22" s="369" t="s">
        <v>252</v>
      </c>
      <c r="D22" s="382" t="s">
        <v>253</v>
      </c>
      <c r="E22" s="371" t="s">
        <v>237</v>
      </c>
      <c r="F22" s="371" t="s">
        <v>237</v>
      </c>
      <c r="G22" s="231"/>
    </row>
    <row r="23" ht="25" customHeight="1" spans="1:18">
      <c r="A23" s="231"/>
      <c r="B23" s="369">
        <v>6</v>
      </c>
      <c r="C23" s="369" t="s">
        <v>254</v>
      </c>
      <c r="D23" s="382" t="s">
        <v>255</v>
      </c>
      <c r="E23" s="371" t="s">
        <v>237</v>
      </c>
      <c r="F23" s="371" t="s">
        <v>237</v>
      </c>
      <c r="G23" s="231"/>
    </row>
    <row r="24" ht="25" customHeight="1" spans="1:18">
      <c r="A24" s="231"/>
      <c r="B24" s="369">
        <v>7</v>
      </c>
      <c r="C24" s="369" t="s">
        <v>256</v>
      </c>
      <c r="D24" s="382" t="s">
        <v>257</v>
      </c>
      <c r="E24" s="371" t="s">
        <v>237</v>
      </c>
      <c r="F24" s="371" t="s">
        <v>237</v>
      </c>
      <c r="G24" s="231"/>
    </row>
    <row r="25" ht="25" customHeight="1" spans="1:18">
      <c r="A25" s="231"/>
      <c r="B25" s="369">
        <v>8</v>
      </c>
      <c r="C25" s="383" t="s">
        <v>258</v>
      </c>
      <c r="D25" s="384" t="s">
        <v>259</v>
      </c>
      <c r="E25" s="371" t="s">
        <v>237</v>
      </c>
      <c r="F25" s="371" t="s">
        <v>237</v>
      </c>
      <c r="G25" s="231"/>
    </row>
    <row r="26" ht="25" customHeight="1" spans="1:18">
      <c r="A26" s="231"/>
      <c r="B26" s="369">
        <v>9</v>
      </c>
      <c r="C26" s="383" t="s">
        <v>260</v>
      </c>
      <c r="D26" s="385" t="s">
        <v>261</v>
      </c>
      <c r="E26" s="371" t="s">
        <v>237</v>
      </c>
      <c r="F26" s="371" t="s">
        <v>237</v>
      </c>
      <c r="G26" s="231"/>
    </row>
    <row r="27" ht="25" customHeight="1" spans="1:18">
      <c r="A27" s="231"/>
      <c r="B27" s="386">
        <v>10</v>
      </c>
      <c r="C27" s="376" t="s">
        <v>242</v>
      </c>
      <c r="D27" s="377" t="s">
        <v>243</v>
      </c>
      <c r="E27" s="378" t="s">
        <v>244</v>
      </c>
      <c r="F27" s="378" t="s">
        <v>244</v>
      </c>
      <c r="G27" s="231"/>
    </row>
    <row r="28" s="1" customFormat="1" ht="13" customHeight="1" spans="1:18">
      <c r="A28" s="230"/>
      <c r="G28" s="230"/>
    </row>
  </sheetData>
  <sheetProtection password="CEE1" sheet="1" objects="1"/>
  <mergeCells count="9">
    <mergeCell ref="A1:G1"/>
    <mergeCell ref="A2:F2"/>
    <mergeCell ref="B3:C3"/>
    <mergeCell ref="A15:G15"/>
    <mergeCell ref="A16:F16"/>
    <mergeCell ref="B17:C17"/>
    <mergeCell ref="A28:F28"/>
    <mergeCell ref="G2:G14"/>
    <mergeCell ref="I17:I21"/>
  </mergeCells>
  <hyperlinks>
    <hyperlink ref="H1" location="佳琳主页!A1" display="返回&#10;佳林主页"/>
    <hyperlink ref="I1" location="'佳琳-渠道目录'!A1" display="进入&#10;渠道目录"/>
    <hyperlink ref="H15" location="佳琳主页!A1" display="返回&#10;佳林主页"/>
    <hyperlink ref="I15" location="'佳琳-渠道目录'!A1" display="进入&#10;渠道目录"/>
  </hyperlink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7030A0"/>
  </sheetPr>
  <dimension ref="A1:Q48"/>
  <sheetViews>
    <sheetView showGridLines="0" zoomScale="90" zoomScaleNormal="90" workbookViewId="0">
      <selection activeCell="E6" sqref="E6"/>
    </sheetView>
  </sheetViews>
  <sheetFormatPr defaultColWidth="9" defaultRowHeight="13.85"/>
  <cols>
    <col min="1" max="1" width="2.46017699115044" style="89" customWidth="1"/>
    <col min="2" max="2" width="16.7345132743363" style="89" customWidth="1"/>
    <col min="3" max="3" width="23.6371681415929" style="89" customWidth="1"/>
    <col min="4" max="9" width="15.0088495575221" style="89" customWidth="1"/>
    <col min="10" max="10" width="32.6548672566372" style="89" customWidth="1"/>
    <col min="11" max="11" width="2.46017699115044" style="89" customWidth="1"/>
    <col min="12" max="12" width="54.8672566371681" style="89" customWidth="1"/>
    <col min="13" max="13" width="2.46017699115044" style="89" customWidth="1"/>
    <col min="14" max="15" width="12.8849557522124" style="89" customWidth="1"/>
    <col min="16" max="17" width="9" style="89" customWidth="1"/>
    <col min="18" max="18" width="7.63716814159292" style="89" customWidth="1"/>
    <col min="19" max="16384" width="9" style="89" customWidth="1"/>
  </cols>
  <sheetData>
    <row r="1" s="83" customFormat="1" ht="46" customHeight="1" spans="1:15">
      <c r="A1" s="190" t="s">
        <v>262</v>
      </c>
      <c r="L1" s="336"/>
      <c r="N1" s="5" t="s">
        <v>193</v>
      </c>
      <c r="O1" s="5" t="s">
        <v>218</v>
      </c>
    </row>
    <row r="2" s="83" customFormat="1" ht="15" customHeight="1" spans="1:15">
      <c r="A2" s="191"/>
      <c r="B2" s="191"/>
      <c r="L2" s="337"/>
      <c r="M2" s="191"/>
    </row>
    <row r="3" s="83" customFormat="1" ht="39" customHeight="1" spans="1:15">
      <c r="B3" s="338" t="s">
        <v>8</v>
      </c>
      <c r="C3" s="192" t="s">
        <v>263</v>
      </c>
      <c r="D3" s="192" t="s">
        <v>11</v>
      </c>
      <c r="E3" s="192" t="s">
        <v>12</v>
      </c>
      <c r="F3" s="192" t="s">
        <v>13</v>
      </c>
      <c r="G3" s="192" t="s">
        <v>14</v>
      </c>
      <c r="H3" s="192" t="s">
        <v>264</v>
      </c>
      <c r="I3" s="192" t="s">
        <v>265</v>
      </c>
      <c r="J3" s="339" t="s">
        <v>266</v>
      </c>
      <c r="K3" s="191"/>
      <c r="L3" s="288" t="s">
        <v>267</v>
      </c>
      <c r="M3" s="191" t="s">
        <v>268</v>
      </c>
    </row>
    <row r="4" s="83" customFormat="1" ht="68" customHeight="1" spans="1:15">
      <c r="B4" s="340" t="s">
        <v>269</v>
      </c>
      <c r="C4" s="195" t="s">
        <v>20</v>
      </c>
      <c r="D4" s="341">
        <v>73</v>
      </c>
      <c r="E4" s="341">
        <v>72</v>
      </c>
      <c r="F4" s="341">
        <v>71</v>
      </c>
      <c r="G4" s="341">
        <v>70</v>
      </c>
      <c r="H4" s="341">
        <v>68</v>
      </c>
      <c r="I4" s="341">
        <v>66</v>
      </c>
      <c r="J4" s="237" t="s">
        <v>22</v>
      </c>
      <c r="L4" s="342" t="s">
        <v>270</v>
      </c>
    </row>
    <row r="5" s="83" customFormat="1" ht="68" customHeight="1" spans="1:15">
      <c r="B5" s="275"/>
      <c r="C5" s="195" t="s">
        <v>271</v>
      </c>
      <c r="D5" s="341">
        <v>74</v>
      </c>
      <c r="E5" s="341">
        <v>73</v>
      </c>
      <c r="F5" s="341">
        <v>72</v>
      </c>
      <c r="G5" s="341">
        <v>71</v>
      </c>
      <c r="H5" s="341">
        <v>69</v>
      </c>
      <c r="I5" s="341">
        <v>68</v>
      </c>
      <c r="J5" s="237" t="s">
        <v>26</v>
      </c>
      <c r="L5" s="343"/>
    </row>
    <row r="6" s="83" customFormat="1" ht="68" customHeight="1" spans="1:15">
      <c r="B6" s="275"/>
      <c r="C6" s="195" t="s">
        <v>272</v>
      </c>
      <c r="D6" s="341">
        <v>75</v>
      </c>
      <c r="E6" s="341">
        <v>74</v>
      </c>
      <c r="F6" s="341">
        <v>73</v>
      </c>
      <c r="G6" s="341">
        <v>72</v>
      </c>
      <c r="H6" s="341">
        <v>70</v>
      </c>
      <c r="I6" s="341">
        <v>69</v>
      </c>
      <c r="J6" s="237" t="s">
        <v>26</v>
      </c>
      <c r="L6" s="343"/>
    </row>
    <row r="7" s="83" customFormat="1" ht="68" customHeight="1" spans="1:15">
      <c r="B7" s="118"/>
      <c r="C7" s="195" t="s">
        <v>29</v>
      </c>
      <c r="D7" s="341">
        <v>76</v>
      </c>
      <c r="E7" s="341">
        <v>75</v>
      </c>
      <c r="F7" s="341">
        <v>74</v>
      </c>
      <c r="G7" s="341">
        <v>73</v>
      </c>
      <c r="H7" s="341">
        <v>71</v>
      </c>
      <c r="I7" s="341">
        <v>70</v>
      </c>
      <c r="J7" s="237" t="s">
        <v>31</v>
      </c>
      <c r="L7" s="343"/>
    </row>
    <row r="8" s="83" customFormat="1" ht="58" hidden="1" customHeight="1" spans="1:15">
      <c r="B8" s="191"/>
      <c r="C8" s="202" t="s">
        <v>29</v>
      </c>
      <c r="D8" s="344">
        <v>52.5</v>
      </c>
      <c r="E8" s="344"/>
      <c r="F8" s="344">
        <v>52.5</v>
      </c>
      <c r="G8" s="344">
        <v>51.5</v>
      </c>
      <c r="H8" s="344">
        <v>50.5</v>
      </c>
      <c r="I8" s="344">
        <v>50</v>
      </c>
      <c r="J8" s="203" t="s">
        <v>273</v>
      </c>
      <c r="L8" s="345"/>
    </row>
    <row r="9" s="83" customFormat="1" ht="15" customHeight="1" spans="1:15">
      <c r="B9" s="92"/>
      <c r="C9" s="92"/>
      <c r="D9" s="92"/>
      <c r="E9" s="92"/>
      <c r="F9" s="92"/>
      <c r="G9" s="92"/>
      <c r="H9" s="92"/>
      <c r="I9" s="92"/>
      <c r="J9" s="92"/>
      <c r="L9" s="92"/>
    </row>
    <row r="10" s="83" customFormat="1" ht="46" customHeight="1" spans="1:15">
      <c r="B10" s="338" t="s">
        <v>8</v>
      </c>
      <c r="C10" s="192" t="s">
        <v>263</v>
      </c>
      <c r="D10" s="193" t="s">
        <v>274</v>
      </c>
      <c r="E10" s="115"/>
      <c r="F10" s="346" t="s">
        <v>275</v>
      </c>
      <c r="G10" s="114"/>
      <c r="H10" s="114"/>
      <c r="I10" s="115"/>
      <c r="J10" s="192" t="s">
        <v>266</v>
      </c>
      <c r="L10" s="347"/>
    </row>
    <row r="11" s="83" customFormat="1" ht="63" customHeight="1" spans="1:15">
      <c r="B11" s="340" t="s">
        <v>276</v>
      </c>
      <c r="C11" s="195" t="s">
        <v>271</v>
      </c>
      <c r="D11" s="341">
        <v>77</v>
      </c>
      <c r="E11" s="348"/>
      <c r="F11" s="300" t="s">
        <v>277</v>
      </c>
      <c r="G11" s="328"/>
      <c r="H11" s="328"/>
      <c r="I11" s="329"/>
      <c r="J11" s="197" t="s">
        <v>278</v>
      </c>
    </row>
    <row r="12" s="83" customFormat="1" ht="63" customHeight="1" spans="1:15">
      <c r="B12" s="275"/>
      <c r="C12" s="195" t="s">
        <v>272</v>
      </c>
      <c r="D12" s="341">
        <v>78</v>
      </c>
      <c r="E12" s="348"/>
      <c r="F12" s="213"/>
      <c r="G12" s="208"/>
      <c r="H12" s="208"/>
      <c r="I12" s="209"/>
      <c r="J12" s="197" t="s">
        <v>279</v>
      </c>
    </row>
    <row r="13" s="83" customFormat="1" ht="63" customHeight="1" spans="1:15">
      <c r="B13" s="118"/>
      <c r="C13" s="349" t="s">
        <v>29</v>
      </c>
      <c r="D13" s="350">
        <v>79</v>
      </c>
      <c r="E13" s="351"/>
      <c r="F13" s="217"/>
      <c r="G13" s="218"/>
      <c r="H13" s="218"/>
      <c r="I13" s="219"/>
      <c r="J13" s="254" t="s">
        <v>280</v>
      </c>
    </row>
    <row r="14" s="83" customFormat="1" ht="15" customHeight="1" spans="1:15">
      <c r="B14" s="191"/>
      <c r="L14" s="92"/>
    </row>
    <row r="15" s="83" customFormat="1" ht="36" customHeight="1" spans="1:15">
      <c r="B15" s="338" t="s">
        <v>8</v>
      </c>
      <c r="C15" s="192" t="s">
        <v>263</v>
      </c>
      <c r="D15" s="193" t="s">
        <v>281</v>
      </c>
      <c r="E15" s="193" t="s">
        <v>282</v>
      </c>
      <c r="F15" s="192" t="s">
        <v>283</v>
      </c>
      <c r="G15" s="192" t="s">
        <v>284</v>
      </c>
      <c r="H15" s="192" t="s">
        <v>13</v>
      </c>
      <c r="I15" s="192" t="s">
        <v>285</v>
      </c>
      <c r="J15" s="192" t="s">
        <v>266</v>
      </c>
      <c r="L15" s="352" t="s">
        <v>286</v>
      </c>
    </row>
    <row r="16" s="83" customFormat="1" ht="59" customHeight="1" spans="1:15">
      <c r="B16" s="292" t="s">
        <v>287</v>
      </c>
      <c r="C16" s="195" t="s">
        <v>271</v>
      </c>
      <c r="D16" s="341">
        <v>68</v>
      </c>
      <c r="E16" s="341">
        <v>65</v>
      </c>
      <c r="F16" s="341">
        <v>63</v>
      </c>
      <c r="G16" s="341">
        <v>61</v>
      </c>
      <c r="H16" s="341">
        <v>61</v>
      </c>
      <c r="I16" s="341">
        <v>61</v>
      </c>
      <c r="J16" s="197" t="s">
        <v>288</v>
      </c>
      <c r="L16" s="353" t="s">
        <v>289</v>
      </c>
    </row>
    <row r="17" s="83" customFormat="1" ht="59" customHeight="1" spans="1:16">
      <c r="B17" s="275"/>
      <c r="C17" s="195" t="s">
        <v>272</v>
      </c>
      <c r="D17" s="341">
        <v>69</v>
      </c>
      <c r="E17" s="341">
        <v>66</v>
      </c>
      <c r="F17" s="341">
        <v>64</v>
      </c>
      <c r="G17" s="341">
        <v>62</v>
      </c>
      <c r="H17" s="341">
        <v>62</v>
      </c>
      <c r="I17" s="341">
        <v>62</v>
      </c>
      <c r="J17" s="197" t="s">
        <v>290</v>
      </c>
      <c r="L17" s="291"/>
    </row>
    <row r="18" s="83" customFormat="1" ht="59" customHeight="1" spans="1:16">
      <c r="B18" s="118"/>
      <c r="C18" s="349" t="s">
        <v>29</v>
      </c>
      <c r="D18" s="341">
        <v>70</v>
      </c>
      <c r="E18" s="341">
        <v>67</v>
      </c>
      <c r="F18" s="341">
        <v>65</v>
      </c>
      <c r="G18" s="341">
        <v>63</v>
      </c>
      <c r="H18" s="341">
        <v>63</v>
      </c>
      <c r="I18" s="341">
        <v>63</v>
      </c>
      <c r="J18" s="254" t="s">
        <v>291</v>
      </c>
      <c r="L18" s="304"/>
    </row>
    <row r="19" s="83" customFormat="1" ht="15" customHeight="1" spans="1:16">
      <c r="B19" s="92"/>
      <c r="C19" s="337"/>
      <c r="D19" s="337"/>
      <c r="E19" s="337"/>
      <c r="F19" s="337"/>
      <c r="G19" s="337"/>
      <c r="H19" s="337"/>
      <c r="I19" s="337"/>
      <c r="J19" s="337"/>
      <c r="L19" s="337"/>
    </row>
    <row r="20" s="83" customFormat="1" ht="36" customHeight="1" spans="1:16">
      <c r="B20" s="338" t="s">
        <v>8</v>
      </c>
      <c r="C20" s="192" t="s">
        <v>263</v>
      </c>
      <c r="D20" s="193" t="s">
        <v>281</v>
      </c>
      <c r="E20" s="193" t="s">
        <v>282</v>
      </c>
      <c r="F20" s="192" t="s">
        <v>283</v>
      </c>
      <c r="G20" s="192" t="s">
        <v>284</v>
      </c>
      <c r="H20" s="192" t="s">
        <v>13</v>
      </c>
      <c r="I20" s="192" t="s">
        <v>285</v>
      </c>
      <c r="J20" s="192" t="s">
        <v>266</v>
      </c>
      <c r="L20" s="352" t="s">
        <v>286</v>
      </c>
      <c r="O20" s="341">
        <v>1</v>
      </c>
    </row>
    <row r="21" s="83" customFormat="1" ht="57" customHeight="1" spans="1:16">
      <c r="B21" s="340" t="s">
        <v>292</v>
      </c>
      <c r="C21" s="195" t="s">
        <v>271</v>
      </c>
      <c r="D21" s="341">
        <v>73</v>
      </c>
      <c r="E21" s="341">
        <v>70</v>
      </c>
      <c r="F21" s="341">
        <v>68</v>
      </c>
      <c r="G21" s="341">
        <v>66</v>
      </c>
      <c r="H21" s="341">
        <v>66</v>
      </c>
      <c r="I21" s="341">
        <v>66</v>
      </c>
      <c r="J21" s="197" t="s">
        <v>288</v>
      </c>
      <c r="L21" s="353" t="s">
        <v>293</v>
      </c>
    </row>
    <row r="22" s="83" customFormat="1" ht="57" customHeight="1" spans="1:16">
      <c r="B22" s="275"/>
      <c r="C22" s="195" t="s">
        <v>272</v>
      </c>
      <c r="D22" s="341">
        <v>74</v>
      </c>
      <c r="E22" s="341">
        <v>71</v>
      </c>
      <c r="F22" s="341">
        <v>69</v>
      </c>
      <c r="G22" s="341">
        <v>67</v>
      </c>
      <c r="H22" s="341">
        <v>67</v>
      </c>
      <c r="I22" s="341">
        <v>67</v>
      </c>
      <c r="J22" s="197" t="s">
        <v>290</v>
      </c>
      <c r="L22" s="291"/>
    </row>
    <row r="23" s="83" customFormat="1" ht="57" customHeight="1" spans="1:16">
      <c r="B23" s="118"/>
      <c r="C23" s="349" t="s">
        <v>29</v>
      </c>
      <c r="D23" s="341">
        <v>75</v>
      </c>
      <c r="E23" s="341">
        <v>72</v>
      </c>
      <c r="F23" s="341">
        <v>70</v>
      </c>
      <c r="G23" s="341">
        <v>68</v>
      </c>
      <c r="H23" s="341">
        <v>68</v>
      </c>
      <c r="I23" s="341">
        <v>68</v>
      </c>
      <c r="J23" s="254" t="s">
        <v>291</v>
      </c>
      <c r="L23" s="304"/>
    </row>
    <row r="24" s="83" customFormat="1" ht="15" customHeight="1" spans="1:16">
      <c r="A24" s="191"/>
      <c r="B24" s="191"/>
      <c r="C24" s="337"/>
      <c r="D24" s="337"/>
      <c r="E24" s="337"/>
      <c r="F24" s="337"/>
      <c r="G24" s="337"/>
      <c r="H24" s="337"/>
      <c r="I24" s="337"/>
      <c r="J24" s="337"/>
      <c r="K24" s="354"/>
      <c r="L24" s="337"/>
      <c r="M24" s="191"/>
    </row>
    <row r="25" s="83" customFormat="1" ht="32" customHeight="1" spans="1:16">
      <c r="A25" s="355" t="s">
        <v>294</v>
      </c>
      <c r="B25" s="356"/>
      <c r="C25" s="356"/>
      <c r="D25" s="356"/>
      <c r="E25" s="356"/>
      <c r="F25" s="356"/>
      <c r="G25" s="356"/>
      <c r="H25" s="356"/>
      <c r="I25" s="356"/>
      <c r="J25" s="357"/>
    </row>
    <row r="26" s="131" customFormat="1" ht="34" customHeight="1" spans="1:16">
      <c r="A26" s="358" t="s">
        <v>295</v>
      </c>
      <c r="B26" s="3"/>
      <c r="C26" s="3"/>
      <c r="D26" s="3"/>
      <c r="E26" s="3"/>
      <c r="F26" s="3"/>
      <c r="G26" s="3"/>
      <c r="H26" s="3"/>
      <c r="I26" s="3"/>
      <c r="J26" s="4"/>
      <c r="L26" s="83"/>
      <c r="M26" s="83"/>
      <c r="N26" s="83"/>
      <c r="O26" s="83"/>
    </row>
    <row r="27" s="131" customFormat="1" ht="62" customHeight="1" spans="1:16">
      <c r="A27" s="358" t="s">
        <v>296</v>
      </c>
      <c r="B27" s="3"/>
      <c r="C27" s="3"/>
      <c r="D27" s="3"/>
      <c r="E27" s="3"/>
      <c r="F27" s="3"/>
      <c r="G27" s="3"/>
      <c r="H27" s="3"/>
      <c r="I27" s="3"/>
      <c r="J27" s="4"/>
      <c r="L27" s="83"/>
      <c r="M27" s="89"/>
      <c r="N27" s="89"/>
    </row>
    <row r="28" s="131" customFormat="1" ht="222" customHeight="1" spans="1:16">
      <c r="A28" s="120" t="s">
        <v>297</v>
      </c>
      <c r="B28" s="3"/>
      <c r="C28" s="3"/>
      <c r="D28" s="3"/>
      <c r="E28" s="3"/>
      <c r="F28" s="3"/>
      <c r="G28" s="3"/>
      <c r="H28" s="3"/>
      <c r="I28" s="3"/>
      <c r="J28" s="4"/>
      <c r="L28" s="89"/>
      <c r="M28" s="89"/>
      <c r="N28" s="89"/>
    </row>
    <row r="29" s="131" customFormat="1" ht="98" customHeight="1" spans="1:16">
      <c r="A29" s="359" t="s">
        <v>298</v>
      </c>
      <c r="B29" s="360"/>
      <c r="C29" s="360"/>
      <c r="D29" s="360"/>
      <c r="E29" s="360"/>
      <c r="F29" s="360"/>
      <c r="G29" s="360"/>
      <c r="H29" s="360"/>
      <c r="I29" s="360"/>
      <c r="J29" s="361"/>
      <c r="L29" s="89"/>
      <c r="M29" s="83"/>
      <c r="N29" s="83"/>
    </row>
    <row r="30" s="83" customFormat="1" ht="32" customHeight="1" spans="1:16">
      <c r="A30" s="362" t="s">
        <v>299</v>
      </c>
      <c r="B30" s="208"/>
      <c r="C30" s="208"/>
      <c r="D30" s="208"/>
      <c r="E30" s="208"/>
      <c r="F30" s="208"/>
      <c r="G30" s="208"/>
      <c r="H30" s="208"/>
      <c r="I30" s="208"/>
      <c r="J30" s="208"/>
    </row>
    <row r="31" s="335" customFormat="1" ht="124" customHeight="1" spans="1:16">
      <c r="A31" s="197" t="s">
        <v>300</v>
      </c>
      <c r="B31" s="4"/>
      <c r="C31" s="358" t="s">
        <v>301</v>
      </c>
      <c r="D31" s="3"/>
      <c r="E31" s="3"/>
      <c r="F31" s="3"/>
      <c r="G31" s="3"/>
      <c r="H31" s="3"/>
      <c r="I31" s="3"/>
      <c r="J31" s="4"/>
      <c r="L31" s="83"/>
      <c r="M31" s="83"/>
      <c r="N31" s="83"/>
      <c r="O31" s="83"/>
      <c r="P31" s="83"/>
    </row>
    <row r="32" s="335" customFormat="1" ht="94" customHeight="1" spans="1:16">
      <c r="A32" s="240" t="s">
        <v>302</v>
      </c>
      <c r="B32" s="4"/>
      <c r="C32" s="363" t="s">
        <v>303</v>
      </c>
      <c r="D32" s="3"/>
      <c r="E32" s="3"/>
      <c r="F32" s="3"/>
      <c r="G32" s="3"/>
      <c r="H32" s="3"/>
      <c r="I32" s="3"/>
      <c r="J32" s="4"/>
      <c r="L32" s="83"/>
      <c r="M32" s="83"/>
      <c r="N32" s="89"/>
      <c r="O32" s="83"/>
      <c r="P32" s="83"/>
    </row>
    <row r="33" s="83" customFormat="1" ht="31" customHeight="1" spans="1:17">
      <c r="A33" s="220" t="s">
        <v>304</v>
      </c>
      <c r="B33" s="221"/>
      <c r="C33" s="221"/>
      <c r="D33" s="221"/>
      <c r="E33" s="221"/>
      <c r="F33" s="221"/>
      <c r="G33" s="221"/>
      <c r="H33" s="221"/>
      <c r="I33" s="221"/>
      <c r="J33" s="221"/>
      <c r="K33" s="221"/>
      <c r="L33" s="83"/>
      <c r="M33" s="89"/>
      <c r="N33" s="89"/>
      <c r="O33" s="89"/>
      <c r="P33" s="89"/>
      <c r="Q33" s="89"/>
    </row>
    <row r="34" s="83" customFormat="1" ht="22" customHeight="1" spans="1:17">
      <c r="A34" s="222" t="s">
        <v>305</v>
      </c>
      <c r="B34" s="123"/>
      <c r="C34" s="123"/>
      <c r="D34" s="123"/>
      <c r="E34" s="123"/>
      <c r="F34" s="123"/>
      <c r="G34" s="123"/>
      <c r="H34" s="123"/>
      <c r="I34" s="123"/>
      <c r="J34" s="123"/>
      <c r="K34" s="123"/>
      <c r="L34" s="83"/>
      <c r="M34" s="89"/>
      <c r="N34" s="89"/>
      <c r="O34" s="89"/>
      <c r="P34" s="89"/>
    </row>
    <row r="35" s="83" customFormat="1" ht="22" customHeight="1" spans="1:17">
      <c r="A35" s="223" t="s">
        <v>306</v>
      </c>
      <c r="B35" s="125"/>
      <c r="C35" s="125"/>
      <c r="D35" s="125"/>
      <c r="E35" s="125"/>
      <c r="F35" s="125"/>
      <c r="G35" s="125"/>
      <c r="H35" s="125"/>
      <c r="I35" s="125"/>
      <c r="J35" s="125"/>
      <c r="K35" s="125"/>
      <c r="L35" s="83"/>
      <c r="M35" s="89"/>
      <c r="N35" s="89"/>
      <c r="O35" s="89"/>
      <c r="P35" s="89"/>
    </row>
    <row r="36" s="83" customFormat="1" ht="22" customHeight="1" spans="1:17">
      <c r="A36" s="223" t="s">
        <v>307</v>
      </c>
      <c r="B36" s="125"/>
      <c r="C36" s="125"/>
      <c r="D36" s="125"/>
      <c r="E36" s="125"/>
      <c r="F36" s="125"/>
      <c r="G36" s="125"/>
      <c r="H36" s="125"/>
      <c r="I36" s="125"/>
      <c r="J36" s="125"/>
      <c r="K36" s="125"/>
      <c r="L36" s="83"/>
      <c r="M36" s="89"/>
      <c r="N36" s="89"/>
      <c r="O36" s="89"/>
      <c r="P36" s="89"/>
    </row>
    <row r="37" s="83" customFormat="1" ht="22" customHeight="1" spans="1:17">
      <c r="A37" s="223" t="s">
        <v>308</v>
      </c>
      <c r="B37" s="125"/>
      <c r="C37" s="125"/>
      <c r="D37" s="125"/>
      <c r="E37" s="125"/>
      <c r="F37" s="125"/>
      <c r="G37" s="125"/>
      <c r="H37" s="125"/>
      <c r="I37" s="125"/>
      <c r="J37" s="125"/>
      <c r="K37" s="125"/>
      <c r="L37" s="83"/>
      <c r="M37" s="89"/>
      <c r="N37" s="89"/>
      <c r="O37" s="89"/>
      <c r="P37" s="89"/>
    </row>
    <row r="38" s="83" customFormat="1" ht="22" customHeight="1" spans="1:17">
      <c r="A38" s="223" t="s">
        <v>309</v>
      </c>
      <c r="B38" s="125"/>
      <c r="C38" s="125"/>
      <c r="D38" s="125"/>
      <c r="E38" s="125"/>
      <c r="F38" s="125"/>
      <c r="G38" s="125"/>
      <c r="H38" s="125"/>
      <c r="I38" s="125"/>
      <c r="J38" s="125"/>
      <c r="K38" s="125"/>
      <c r="L38" s="83"/>
      <c r="M38" s="89"/>
      <c r="N38" s="89"/>
      <c r="O38" s="89"/>
      <c r="P38" s="89"/>
    </row>
    <row r="39" s="83" customFormat="1" ht="22" customHeight="1" spans="1:17">
      <c r="A39" s="223" t="s">
        <v>310</v>
      </c>
      <c r="B39" s="125"/>
      <c r="C39" s="125"/>
      <c r="D39" s="125"/>
      <c r="E39" s="125"/>
      <c r="F39" s="125"/>
      <c r="G39" s="125"/>
      <c r="H39" s="125"/>
      <c r="I39" s="125"/>
      <c r="J39" s="125"/>
      <c r="K39" s="125"/>
      <c r="L39" s="89"/>
      <c r="M39" s="89"/>
      <c r="N39" s="89"/>
      <c r="O39" s="89"/>
      <c r="P39" s="89"/>
    </row>
    <row r="40" s="83" customFormat="1" ht="28" customHeight="1" spans="1:17">
      <c r="A40" s="223" t="s">
        <v>311</v>
      </c>
      <c r="B40" s="125"/>
      <c r="C40" s="125"/>
      <c r="D40" s="125"/>
      <c r="E40" s="125"/>
      <c r="F40" s="125"/>
      <c r="G40" s="125"/>
      <c r="H40" s="125"/>
      <c r="I40" s="125"/>
      <c r="J40" s="125"/>
      <c r="K40" s="125"/>
      <c r="L40" s="89"/>
      <c r="M40" s="89"/>
      <c r="N40" s="89"/>
      <c r="O40" s="89"/>
      <c r="P40" s="89"/>
    </row>
    <row r="41" s="83" customFormat="1" ht="22" customHeight="1" spans="1:17">
      <c r="A41" s="223" t="s">
        <v>312</v>
      </c>
      <c r="B41" s="125"/>
      <c r="C41" s="125"/>
      <c r="D41" s="125"/>
      <c r="E41" s="125"/>
      <c r="F41" s="125"/>
      <c r="G41" s="125"/>
      <c r="H41" s="125"/>
      <c r="I41" s="125"/>
      <c r="J41" s="125"/>
      <c r="K41" s="125"/>
      <c r="L41" s="89"/>
      <c r="M41" s="89"/>
      <c r="N41" s="89"/>
      <c r="O41" s="89"/>
      <c r="P41" s="89"/>
    </row>
    <row r="42" s="83" customFormat="1" ht="23" customHeight="1" spans="1:17">
      <c r="A42" s="224" t="s">
        <v>313</v>
      </c>
      <c r="B42" s="125"/>
      <c r="C42" s="125"/>
      <c r="D42" s="125"/>
      <c r="E42" s="125"/>
      <c r="F42" s="125"/>
      <c r="G42" s="125"/>
      <c r="H42" s="125"/>
      <c r="I42" s="125"/>
      <c r="J42" s="125"/>
      <c r="K42" s="125"/>
      <c r="L42" s="89"/>
      <c r="M42" s="89"/>
      <c r="N42" s="89"/>
      <c r="O42" s="89"/>
      <c r="P42" s="89"/>
    </row>
    <row r="43" s="83" customFormat="1" ht="81" customHeight="1" spans="1:17">
      <c r="A43" s="225" t="s">
        <v>314</v>
      </c>
      <c r="B43" s="125"/>
      <c r="C43" s="125"/>
      <c r="D43" s="125"/>
      <c r="E43" s="125"/>
      <c r="F43" s="125"/>
      <c r="G43" s="125"/>
      <c r="H43" s="125"/>
      <c r="I43" s="125"/>
      <c r="J43" s="125"/>
      <c r="K43" s="125"/>
      <c r="L43" s="89"/>
      <c r="M43" s="89"/>
      <c r="N43" s="89"/>
      <c r="O43" s="89"/>
      <c r="P43" s="89"/>
    </row>
    <row r="44" s="83" customFormat="1" ht="28" customHeight="1" spans="1:17">
      <c r="A44" s="223" t="s">
        <v>315</v>
      </c>
      <c r="B44" s="125"/>
      <c r="C44" s="125"/>
      <c r="D44" s="125"/>
      <c r="E44" s="125"/>
      <c r="F44" s="125"/>
      <c r="G44" s="125"/>
      <c r="H44" s="125"/>
      <c r="I44" s="125"/>
      <c r="J44" s="125"/>
      <c r="K44" s="125"/>
      <c r="L44" s="89"/>
      <c r="M44" s="89"/>
      <c r="N44" s="89"/>
      <c r="O44" s="89"/>
      <c r="P44" s="89"/>
    </row>
    <row r="45" s="83" customFormat="1" ht="42" customHeight="1" spans="1:17">
      <c r="A45" s="223" t="s">
        <v>316</v>
      </c>
      <c r="B45" s="125"/>
      <c r="C45" s="125"/>
      <c r="D45" s="125"/>
      <c r="E45" s="125"/>
      <c r="F45" s="125"/>
      <c r="G45" s="125"/>
      <c r="H45" s="125"/>
      <c r="I45" s="125"/>
      <c r="J45" s="125"/>
      <c r="K45" s="125"/>
      <c r="L45" s="89"/>
      <c r="M45" s="89"/>
      <c r="N45" s="89"/>
      <c r="O45" s="89"/>
      <c r="P45" s="89"/>
    </row>
    <row r="46" s="83" customFormat="1" ht="40" customHeight="1" spans="1:17">
      <c r="A46" s="223" t="s">
        <v>317</v>
      </c>
      <c r="B46" s="125"/>
      <c r="C46" s="125"/>
      <c r="D46" s="125"/>
      <c r="E46" s="125"/>
      <c r="F46" s="125"/>
      <c r="G46" s="125"/>
      <c r="H46" s="125"/>
      <c r="I46" s="125"/>
      <c r="J46" s="125"/>
      <c r="K46" s="125"/>
      <c r="L46" s="89"/>
      <c r="M46" s="89"/>
      <c r="N46" s="89"/>
      <c r="O46" s="89"/>
      <c r="P46" s="89"/>
    </row>
    <row r="47" s="83" customFormat="1" ht="151" customHeight="1" spans="1:17">
      <c r="A47" s="226" t="s">
        <v>318</v>
      </c>
      <c r="B47" s="227"/>
      <c r="C47" s="227"/>
      <c r="D47" s="227"/>
      <c r="E47" s="227"/>
      <c r="F47" s="227"/>
      <c r="G47" s="227"/>
      <c r="H47" s="227"/>
      <c r="I47" s="227"/>
      <c r="J47" s="227"/>
      <c r="K47" s="227"/>
      <c r="L47" s="89"/>
      <c r="M47" s="89"/>
      <c r="N47" s="89"/>
      <c r="O47" s="89"/>
      <c r="P47" s="89"/>
    </row>
    <row r="48" s="83" customFormat="1" ht="51" customHeight="1" spans="1:17">
      <c r="A48" s="228" t="s">
        <v>319</v>
      </c>
      <c r="B48" s="156"/>
      <c r="C48" s="156"/>
      <c r="D48" s="156"/>
      <c r="E48" s="156"/>
      <c r="F48" s="156"/>
      <c r="G48" s="156"/>
      <c r="H48" s="156"/>
      <c r="I48" s="156"/>
      <c r="J48" s="156"/>
      <c r="K48" s="157"/>
      <c r="L48" s="89"/>
      <c r="M48" s="89"/>
      <c r="N48" s="89"/>
      <c r="O48" s="89"/>
      <c r="P48" s="89"/>
    </row>
  </sheetData>
  <mergeCells count="47">
    <mergeCell ref="A1:K1"/>
    <mergeCell ref="L1:M1"/>
    <mergeCell ref="B2:K2"/>
    <mergeCell ref="D10:E10"/>
    <mergeCell ref="F10:I10"/>
    <mergeCell ref="D11:E11"/>
    <mergeCell ref="D12:E12"/>
    <mergeCell ref="D13:E13"/>
    <mergeCell ref="B14:J14"/>
    <mergeCell ref="A25:J25"/>
    <mergeCell ref="A26:J26"/>
    <mergeCell ref="A27:J27"/>
    <mergeCell ref="A28:J28"/>
    <mergeCell ref="A29:J29"/>
    <mergeCell ref="A30:J30"/>
    <mergeCell ref="A31:B31"/>
    <mergeCell ref="C31:J31"/>
    <mergeCell ref="A32:B32"/>
    <mergeCell ref="C32:J32"/>
    <mergeCell ref="A33:K33"/>
    <mergeCell ref="A34:K34"/>
    <mergeCell ref="A35:K35"/>
    <mergeCell ref="A36:K36"/>
    <mergeCell ref="A37:K37"/>
    <mergeCell ref="A38:K38"/>
    <mergeCell ref="A39:K39"/>
    <mergeCell ref="A40:K40"/>
    <mergeCell ref="A41:K41"/>
    <mergeCell ref="A42:K42"/>
    <mergeCell ref="A43:K43"/>
    <mergeCell ref="A44:K44"/>
    <mergeCell ref="A45:K45"/>
    <mergeCell ref="A46:K46"/>
    <mergeCell ref="A47:K47"/>
    <mergeCell ref="A48:K48"/>
    <mergeCell ref="A2:A23"/>
    <mergeCell ref="B4:B7"/>
    <mergeCell ref="B11:B13"/>
    <mergeCell ref="B16:B18"/>
    <mergeCell ref="B21:B23"/>
    <mergeCell ref="K3:K23"/>
    <mergeCell ref="L4:L8"/>
    <mergeCell ref="L10:L13"/>
    <mergeCell ref="L16:L18"/>
    <mergeCell ref="L21:L23"/>
    <mergeCell ref="M3:M23"/>
    <mergeCell ref="F11:I13"/>
  </mergeCells>
  <hyperlinks>
    <hyperlink ref="N1" location="佳林主页!A1" display="返回&#10;佳林主页"/>
    <hyperlink ref="O1" location="'佳琳-渠道目录'!A1" display="进入&#10;渠道目录"/>
  </hyperlinks>
  <pageMargins left="0.75" right="0.75" top="1" bottom="1" header="0.5" footer="0.5"/>
  <pageSetup paperSize="9" orientation="portrait"/>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7030A0"/>
  </sheetPr>
  <dimension ref="A1:V60"/>
  <sheetViews>
    <sheetView showGridLines="0" zoomScale="90" zoomScaleNormal="90" workbookViewId="0">
      <pane ySplit="4" topLeftCell="A5" activePane="bottomLeft" state="frozen"/>
      <selection/>
      <selection pane="bottomLeft" activeCell="A42" sqref="A42:K42"/>
    </sheetView>
  </sheetViews>
  <sheetFormatPr defaultColWidth="9" defaultRowHeight="13.85"/>
  <cols>
    <col min="1" max="1" width="2.3716814159292" style="89" customWidth="1"/>
    <col min="2" max="2" width="17.6283185840708" style="89" customWidth="1"/>
    <col min="3" max="3" width="2.3716814159292" style="89" customWidth="1"/>
    <col min="4" max="4" width="33.4601769911504" style="89" customWidth="1"/>
    <col min="5" max="7" width="15.4955752212389" style="89" customWidth="1"/>
    <col min="8" max="8" width="18.5929203539823" style="89" customWidth="1"/>
    <col min="9" max="11" width="15.4955752212389" style="89" customWidth="1"/>
    <col min="12" max="12" width="38.716814159292" style="89" customWidth="1"/>
    <col min="13" max="13" width="2.3716814159292" style="89" customWidth="1"/>
    <col min="14" max="14" width="66.4513274336283" style="89" customWidth="1"/>
    <col min="15" max="15" width="2.08849557522124" style="89" customWidth="1"/>
    <col min="16" max="16" width="14.8141592920354" style="89" customWidth="1"/>
    <col min="17" max="18" width="12.8849557522124" style="89" customWidth="1"/>
    <col min="19" max="20" width="9" style="89" customWidth="1"/>
    <col min="21" max="21" width="7.63716814159292" style="89" customWidth="1"/>
    <col min="22" max="16384" width="9" style="89" customWidth="1"/>
  </cols>
  <sheetData>
    <row r="1" s="83" customFormat="1" ht="54" customHeight="1" spans="1:17">
      <c r="A1" s="190" t="s">
        <v>320</v>
      </c>
      <c r="P1" s="5" t="s">
        <v>193</v>
      </c>
      <c r="Q1" s="5" t="s">
        <v>218</v>
      </c>
    </row>
    <row r="2" s="83" customFormat="1" ht="13" customHeight="1" spans="1:17">
      <c r="A2" s="191"/>
    </row>
    <row r="3" s="83" customFormat="1" ht="38" customHeight="1" spans="1:17">
      <c r="A3" s="191"/>
      <c r="B3" s="255" t="s">
        <v>8</v>
      </c>
      <c r="C3" s="92"/>
      <c r="D3" s="256" t="s">
        <v>263</v>
      </c>
      <c r="E3" s="256" t="s">
        <v>11</v>
      </c>
      <c r="F3" s="256" t="s">
        <v>12</v>
      </c>
      <c r="G3" s="256" t="s">
        <v>13</v>
      </c>
      <c r="H3" s="256" t="s">
        <v>14</v>
      </c>
      <c r="I3" s="256" t="s">
        <v>15</v>
      </c>
      <c r="J3" s="256" t="s">
        <v>16</v>
      </c>
      <c r="K3" s="256" t="s">
        <v>17</v>
      </c>
      <c r="L3" s="257" t="s">
        <v>266</v>
      </c>
      <c r="M3" s="191"/>
      <c r="N3" s="258" t="s">
        <v>267</v>
      </c>
      <c r="O3" s="259"/>
    </row>
    <row r="4" s="83" customFormat="1" ht="15" customHeight="1" spans="1:17">
      <c r="B4" s="260"/>
      <c r="C4" s="114"/>
      <c r="D4" s="114"/>
      <c r="E4" s="114"/>
      <c r="F4" s="114"/>
      <c r="G4" s="114"/>
      <c r="H4" s="114"/>
      <c r="I4" s="114"/>
      <c r="J4" s="114"/>
      <c r="K4" s="114"/>
      <c r="L4" s="115"/>
      <c r="N4" s="92"/>
    </row>
    <row r="5" s="83" customFormat="1" ht="39" customHeight="1" spans="1:17">
      <c r="B5" s="261" t="s">
        <v>32</v>
      </c>
      <c r="C5" s="191"/>
      <c r="D5" s="262" t="s">
        <v>33</v>
      </c>
      <c r="E5" s="111">
        <v>11.8</v>
      </c>
      <c r="F5" s="111">
        <v>10.3</v>
      </c>
      <c r="G5" s="111">
        <v>9.8</v>
      </c>
      <c r="H5" s="111">
        <v>8.8</v>
      </c>
      <c r="I5" s="111">
        <v>8.3</v>
      </c>
      <c r="J5" s="111">
        <v>7.8</v>
      </c>
      <c r="K5" s="111">
        <v>7.8</v>
      </c>
      <c r="L5" s="237" t="s">
        <v>34</v>
      </c>
      <c r="N5" s="263" t="s">
        <v>321</v>
      </c>
    </row>
    <row r="6" s="83" customFormat="1" ht="39" customHeight="1" spans="1:17">
      <c r="B6" s="173"/>
      <c r="D6" s="262" t="s">
        <v>322</v>
      </c>
      <c r="E6" s="111">
        <v>16</v>
      </c>
      <c r="F6" s="111">
        <v>14.5</v>
      </c>
      <c r="G6" s="111">
        <v>13.5</v>
      </c>
      <c r="H6" s="111">
        <v>12.5</v>
      </c>
      <c r="I6" s="111">
        <v>11.5</v>
      </c>
      <c r="J6" s="111">
        <v>11</v>
      </c>
      <c r="K6" s="111">
        <v>10.5</v>
      </c>
      <c r="L6" s="237" t="s">
        <v>37</v>
      </c>
      <c r="N6" s="264"/>
    </row>
    <row r="7" s="83" customFormat="1" ht="39" customHeight="1" spans="1:17">
      <c r="B7" s="173"/>
      <c r="D7" s="262" t="s">
        <v>38</v>
      </c>
      <c r="E7" s="111">
        <v>17.5</v>
      </c>
      <c r="F7" s="111">
        <v>16.5</v>
      </c>
      <c r="G7" s="111">
        <v>15.2</v>
      </c>
      <c r="H7" s="111">
        <v>14.5</v>
      </c>
      <c r="I7" s="111">
        <v>13.5</v>
      </c>
      <c r="J7" s="111">
        <v>12.5</v>
      </c>
      <c r="K7" s="111">
        <v>12.2</v>
      </c>
      <c r="L7" s="237" t="s">
        <v>40</v>
      </c>
      <c r="N7" s="264"/>
    </row>
    <row r="8" s="83" customFormat="1" ht="39" customHeight="1" spans="1:17">
      <c r="B8" s="173"/>
      <c r="D8" s="262" t="s">
        <v>323</v>
      </c>
      <c r="E8" s="111">
        <v>17.5</v>
      </c>
      <c r="F8" s="111">
        <v>16.8</v>
      </c>
      <c r="G8" s="111">
        <v>15</v>
      </c>
      <c r="H8" s="111">
        <v>13</v>
      </c>
      <c r="I8" s="111">
        <v>12.5</v>
      </c>
      <c r="J8" s="111">
        <v>12.5</v>
      </c>
      <c r="K8" s="111">
        <v>12.2</v>
      </c>
      <c r="L8" s="237" t="s">
        <v>40</v>
      </c>
      <c r="N8" s="264"/>
    </row>
    <row r="9" s="83" customFormat="1" ht="39" customHeight="1" spans="1:17">
      <c r="B9" s="178"/>
      <c r="D9" s="262" t="s">
        <v>324</v>
      </c>
      <c r="E9" s="111">
        <v>20</v>
      </c>
      <c r="F9" s="111">
        <v>19.5</v>
      </c>
      <c r="G9" s="111">
        <v>18</v>
      </c>
      <c r="H9" s="111">
        <v>17.2</v>
      </c>
      <c r="I9" s="111">
        <v>16.8</v>
      </c>
      <c r="J9" s="111">
        <v>16.5</v>
      </c>
      <c r="K9" s="111">
        <v>16</v>
      </c>
      <c r="L9" s="237" t="s">
        <v>45</v>
      </c>
      <c r="N9" s="265"/>
    </row>
    <row r="10" s="83" customFormat="1" ht="14" customHeight="1" spans="1:17">
      <c r="B10" s="266"/>
      <c r="C10" s="3"/>
      <c r="D10" s="3"/>
      <c r="E10" s="3"/>
      <c r="F10" s="3"/>
      <c r="G10" s="3"/>
      <c r="H10" s="3"/>
      <c r="I10" s="3"/>
      <c r="J10" s="3"/>
      <c r="K10" s="3"/>
      <c r="L10" s="4"/>
      <c r="N10" s="267"/>
    </row>
    <row r="11" s="83" customFormat="1" ht="37" customHeight="1" spans="1:17">
      <c r="B11" s="261" t="s">
        <v>46</v>
      </c>
      <c r="C11" s="268"/>
      <c r="D11" s="269" t="s">
        <v>47</v>
      </c>
      <c r="E11" s="111">
        <v>17</v>
      </c>
      <c r="F11" s="111">
        <v>14.5</v>
      </c>
      <c r="G11" s="111">
        <v>13.5</v>
      </c>
      <c r="H11" s="111">
        <v>12.5</v>
      </c>
      <c r="I11" s="111">
        <v>12.3</v>
      </c>
      <c r="J11" s="111">
        <v>12</v>
      </c>
      <c r="K11" s="111">
        <v>11</v>
      </c>
      <c r="L11" s="237" t="s">
        <v>49</v>
      </c>
      <c r="N11" s="270" t="s">
        <v>325</v>
      </c>
    </row>
    <row r="12" s="83" customFormat="1" ht="37" customHeight="1" spans="1:17">
      <c r="B12" s="178"/>
      <c r="D12" s="269" t="s">
        <v>50</v>
      </c>
      <c r="E12" s="111">
        <v>16.5</v>
      </c>
      <c r="F12" s="111">
        <v>15.5</v>
      </c>
      <c r="G12" s="111">
        <v>14.5</v>
      </c>
      <c r="H12" s="111">
        <v>13</v>
      </c>
      <c r="I12" s="111">
        <v>13</v>
      </c>
      <c r="J12" s="111">
        <v>12.5</v>
      </c>
      <c r="K12" s="111">
        <v>11.8</v>
      </c>
      <c r="L12" s="237" t="s">
        <v>49</v>
      </c>
      <c r="N12" s="271"/>
    </row>
    <row r="13" s="83" customFormat="1" ht="15" customHeight="1" spans="1:17">
      <c r="B13" s="266"/>
      <c r="C13" s="3"/>
      <c r="D13" s="3"/>
      <c r="E13" s="3"/>
      <c r="F13" s="3"/>
      <c r="G13" s="3"/>
      <c r="H13" s="3"/>
      <c r="I13" s="3"/>
      <c r="J13" s="3"/>
      <c r="K13" s="3"/>
      <c r="L13" s="4"/>
      <c r="N13" s="271"/>
    </row>
    <row r="14" s="83" customFormat="1" ht="37" customHeight="1" spans="1:17">
      <c r="B14" s="261" t="s">
        <v>52</v>
      </c>
      <c r="C14" s="268"/>
      <c r="D14" s="269" t="s">
        <v>53</v>
      </c>
      <c r="E14" s="111">
        <v>17</v>
      </c>
      <c r="F14" s="111">
        <v>16</v>
      </c>
      <c r="G14" s="111">
        <v>14.5</v>
      </c>
      <c r="H14" s="111">
        <v>12.3</v>
      </c>
      <c r="I14" s="111">
        <v>12</v>
      </c>
      <c r="J14" s="111">
        <v>11.5</v>
      </c>
      <c r="K14" s="111">
        <v>11.3</v>
      </c>
      <c r="L14" s="237" t="s">
        <v>49</v>
      </c>
      <c r="N14" s="271"/>
    </row>
    <row r="15" s="83" customFormat="1" ht="37" customHeight="1" spans="1:17">
      <c r="B15" s="178"/>
      <c r="D15" s="269" t="s">
        <v>55</v>
      </c>
      <c r="E15" s="111">
        <v>18.5</v>
      </c>
      <c r="F15" s="111">
        <v>17.5</v>
      </c>
      <c r="G15" s="111">
        <v>16</v>
      </c>
      <c r="H15" s="111">
        <v>14.8</v>
      </c>
      <c r="I15" s="111">
        <v>14</v>
      </c>
      <c r="J15" s="111">
        <v>13.8</v>
      </c>
      <c r="K15" s="111">
        <v>13.8</v>
      </c>
      <c r="L15" s="237" t="s">
        <v>49</v>
      </c>
      <c r="N15" s="271"/>
      <c r="P15"/>
    </row>
    <row r="16" s="83" customFormat="1" ht="14" customHeight="1" spans="1:17">
      <c r="B16" s="272"/>
      <c r="C16" s="3"/>
      <c r="D16" s="3"/>
      <c r="E16" s="3"/>
      <c r="F16" s="3"/>
      <c r="G16" s="3"/>
      <c r="H16" s="3"/>
      <c r="I16" s="3"/>
      <c r="J16" s="3"/>
      <c r="K16" s="3"/>
      <c r="L16" s="3"/>
      <c r="N16" s="271"/>
    </row>
    <row r="17" s="83" customFormat="1" ht="39" customHeight="1" spans="2:22">
      <c r="B17" s="273" t="s">
        <v>57</v>
      </c>
      <c r="C17" s="268"/>
      <c r="D17" s="274" t="s">
        <v>58</v>
      </c>
      <c r="E17" s="111">
        <v>13.5</v>
      </c>
      <c r="F17" s="111">
        <v>12</v>
      </c>
      <c r="G17" s="111">
        <v>10.8</v>
      </c>
      <c r="H17" s="111">
        <v>10.3</v>
      </c>
      <c r="I17" s="111">
        <v>10.3</v>
      </c>
      <c r="J17" s="111">
        <v>10</v>
      </c>
      <c r="K17" s="111">
        <v>9.8</v>
      </c>
      <c r="L17" s="237" t="s">
        <v>49</v>
      </c>
      <c r="N17" s="271"/>
    </row>
    <row r="18" s="83" customFormat="1" ht="39" customHeight="1" spans="2:22">
      <c r="B18" s="275"/>
      <c r="D18" s="269" t="s">
        <v>60</v>
      </c>
      <c r="E18" s="111">
        <v>15.8</v>
      </c>
      <c r="F18" s="111">
        <v>15</v>
      </c>
      <c r="G18" s="111">
        <v>12.8</v>
      </c>
      <c r="H18" s="111">
        <v>12.5</v>
      </c>
      <c r="I18" s="111">
        <v>11.8</v>
      </c>
      <c r="J18" s="111">
        <v>11.5</v>
      </c>
      <c r="K18" s="111">
        <v>11</v>
      </c>
      <c r="L18" s="237" t="s">
        <v>49</v>
      </c>
      <c r="N18" s="271"/>
      <c r="R18" s="276"/>
      <c r="S18" s="276"/>
      <c r="T18" s="276"/>
      <c r="U18" s="276"/>
      <c r="V18" s="276"/>
    </row>
    <row r="19" s="83" customFormat="1" ht="39" customHeight="1" spans="2:22">
      <c r="B19" s="118"/>
      <c r="D19" s="269" t="s">
        <v>62</v>
      </c>
      <c r="E19" s="111">
        <v>17.5</v>
      </c>
      <c r="F19" s="111">
        <v>16</v>
      </c>
      <c r="G19" s="111">
        <v>15</v>
      </c>
      <c r="H19" s="111">
        <v>14.5</v>
      </c>
      <c r="I19" s="111">
        <v>14</v>
      </c>
      <c r="J19" s="111">
        <v>13</v>
      </c>
      <c r="K19" s="111">
        <v>12</v>
      </c>
      <c r="L19" s="237" t="s">
        <v>49</v>
      </c>
      <c r="N19" s="271"/>
      <c r="R19" s="276"/>
      <c r="S19" s="276"/>
      <c r="T19" s="276"/>
      <c r="U19" s="276"/>
      <c r="V19" s="276"/>
    </row>
    <row r="20" s="83" customFormat="1" ht="15" customHeight="1" spans="2:22">
      <c r="B20" s="266"/>
      <c r="C20" s="3"/>
      <c r="D20" s="3"/>
      <c r="E20" s="3"/>
      <c r="F20" s="3"/>
      <c r="G20" s="3"/>
      <c r="H20" s="3"/>
      <c r="I20" s="3"/>
      <c r="J20" s="3"/>
      <c r="K20" s="3"/>
      <c r="L20" s="4"/>
      <c r="N20" s="271"/>
    </row>
    <row r="21" s="83" customFormat="1" ht="36" customHeight="1" spans="2:22">
      <c r="B21" s="277" t="s">
        <v>64</v>
      </c>
      <c r="C21" s="268"/>
      <c r="D21" s="269" t="s">
        <v>65</v>
      </c>
      <c r="E21" s="111">
        <v>16.5</v>
      </c>
      <c r="F21" s="111">
        <v>15.2</v>
      </c>
      <c r="G21" s="111">
        <v>14.5</v>
      </c>
      <c r="H21" s="111">
        <v>13.2</v>
      </c>
      <c r="I21" s="111">
        <v>12.5</v>
      </c>
      <c r="J21" s="111">
        <v>12</v>
      </c>
      <c r="K21" s="111">
        <v>11</v>
      </c>
      <c r="L21" s="237" t="s">
        <v>49</v>
      </c>
      <c r="N21" s="278"/>
    </row>
    <row r="22" s="83" customFormat="1" ht="15" customHeight="1" spans="2:22">
      <c r="B22" s="266"/>
      <c r="C22" s="3"/>
      <c r="D22" s="3"/>
      <c r="E22" s="3"/>
      <c r="F22" s="3"/>
      <c r="G22" s="3"/>
      <c r="H22" s="3"/>
      <c r="I22" s="3"/>
      <c r="J22" s="3"/>
      <c r="K22" s="3"/>
      <c r="L22" s="4"/>
      <c r="N22" s="279"/>
    </row>
    <row r="23" s="83" customFormat="1" ht="39" customHeight="1" spans="2:22">
      <c r="B23" s="273" t="s">
        <v>67</v>
      </c>
      <c r="C23" s="268"/>
      <c r="D23" s="262" t="s">
        <v>33</v>
      </c>
      <c r="E23" s="111">
        <v>23.5</v>
      </c>
      <c r="F23" s="111">
        <v>22.5</v>
      </c>
      <c r="G23" s="111">
        <v>20.5</v>
      </c>
      <c r="H23" s="111">
        <v>18.5</v>
      </c>
      <c r="I23" s="111">
        <v>16.5</v>
      </c>
      <c r="J23" s="111">
        <v>16</v>
      </c>
      <c r="K23" s="111">
        <v>15.5</v>
      </c>
      <c r="L23" s="237" t="s">
        <v>68</v>
      </c>
      <c r="N23" s="280" t="s">
        <v>326</v>
      </c>
    </row>
    <row r="24" s="83" customFormat="1" ht="39" customHeight="1" spans="2:22">
      <c r="B24" s="275"/>
      <c r="D24" s="262" t="s">
        <v>322</v>
      </c>
      <c r="E24" s="111">
        <v>25.5</v>
      </c>
      <c r="F24" s="111">
        <v>24.5</v>
      </c>
      <c r="G24" s="111">
        <v>22.5</v>
      </c>
      <c r="H24" s="111">
        <v>20.5</v>
      </c>
      <c r="I24" s="111">
        <v>18.5</v>
      </c>
      <c r="J24" s="111">
        <v>18</v>
      </c>
      <c r="K24" s="111">
        <v>17.5</v>
      </c>
      <c r="L24" s="237" t="s">
        <v>69</v>
      </c>
      <c r="R24" s="281"/>
    </row>
    <row r="25" s="83" customFormat="1" ht="39" customHeight="1" spans="2:22">
      <c r="B25" s="275"/>
      <c r="D25" s="262" t="s">
        <v>323</v>
      </c>
      <c r="E25" s="111">
        <v>26.5</v>
      </c>
      <c r="F25" s="111">
        <v>25.5</v>
      </c>
      <c r="G25" s="111">
        <v>23.5</v>
      </c>
      <c r="H25" s="111">
        <v>21.5</v>
      </c>
      <c r="I25" s="111">
        <v>19.5</v>
      </c>
      <c r="J25" s="111">
        <v>19</v>
      </c>
      <c r="K25" s="111">
        <v>18.5</v>
      </c>
      <c r="L25" s="237" t="s">
        <v>70</v>
      </c>
      <c r="R25" s="281"/>
    </row>
    <row r="26" s="83" customFormat="1" ht="39" customHeight="1" spans="2:22">
      <c r="B26" s="118"/>
      <c r="D26" s="282" t="s">
        <v>324</v>
      </c>
      <c r="E26" s="111">
        <v>27.5</v>
      </c>
      <c r="F26" s="111">
        <v>26.5</v>
      </c>
      <c r="G26" s="111">
        <v>24.5</v>
      </c>
      <c r="H26" s="111">
        <v>22.5</v>
      </c>
      <c r="I26" s="111">
        <v>20.5</v>
      </c>
      <c r="J26" s="111">
        <v>20</v>
      </c>
      <c r="K26" s="111">
        <v>19.5</v>
      </c>
      <c r="L26" s="244" t="s">
        <v>71</v>
      </c>
      <c r="R26" s="281"/>
    </row>
    <row r="27" s="83" customFormat="1" ht="15" customHeight="1" spans="2:22">
      <c r="B27" s="191"/>
      <c r="R27" s="281"/>
    </row>
    <row r="28" s="83" customFormat="1" ht="47" customHeight="1" spans="2:22">
      <c r="B28" s="255" t="s">
        <v>8</v>
      </c>
      <c r="C28" s="283"/>
      <c r="D28" s="284" t="s">
        <v>263</v>
      </c>
      <c r="E28" s="285" t="s">
        <v>327</v>
      </c>
      <c r="H28" s="286" t="s">
        <v>8</v>
      </c>
      <c r="J28" s="287" t="s">
        <v>263</v>
      </c>
      <c r="K28" s="275"/>
      <c r="L28" s="288" t="s">
        <v>327</v>
      </c>
      <c r="M28" s="289"/>
      <c r="N28" s="258" t="s">
        <v>328</v>
      </c>
      <c r="O28" s="289"/>
      <c r="R28" s="281"/>
    </row>
    <row r="29" s="83" customFormat="1" ht="15" customHeight="1" spans="2:22">
      <c r="B29" s="290"/>
      <c r="M29" s="291"/>
      <c r="N29" s="191"/>
      <c r="O29" s="291"/>
      <c r="R29" s="281"/>
    </row>
    <row r="30" s="83" customFormat="1" ht="50" customHeight="1" spans="2:22">
      <c r="B30" s="292" t="s">
        <v>329</v>
      </c>
      <c r="C30" s="293"/>
      <c r="D30" s="294" t="s">
        <v>330</v>
      </c>
      <c r="E30" s="295">
        <v>22</v>
      </c>
      <c r="F30" s="114"/>
      <c r="G30" s="115"/>
      <c r="H30" s="296" t="s">
        <v>331</v>
      </c>
      <c r="I30" s="297"/>
      <c r="J30" s="195" t="s">
        <v>330</v>
      </c>
      <c r="K30" s="298"/>
      <c r="L30" s="299">
        <v>28</v>
      </c>
      <c r="M30" s="291"/>
      <c r="N30" s="300" t="s">
        <v>332</v>
      </c>
      <c r="O30" s="291"/>
      <c r="Q30" s="281"/>
    </row>
    <row r="31" s="83" customFormat="1" ht="50" customHeight="1" spans="2:22">
      <c r="B31" s="275"/>
      <c r="C31" s="293"/>
      <c r="D31" s="294" t="s">
        <v>333</v>
      </c>
      <c r="E31" s="269">
        <v>23</v>
      </c>
      <c r="F31" s="3"/>
      <c r="G31" s="4"/>
      <c r="H31" s="291"/>
      <c r="I31" s="275"/>
      <c r="J31" s="195" t="s">
        <v>333</v>
      </c>
      <c r="K31" s="298"/>
      <c r="L31" s="299">
        <v>29</v>
      </c>
      <c r="M31" s="291"/>
      <c r="N31" s="301"/>
      <c r="O31" s="291"/>
      <c r="Q31" s="281"/>
    </row>
    <row r="32" s="83" customFormat="1" ht="50" customHeight="1" spans="2:22">
      <c r="B32" s="118"/>
      <c r="C32" s="302"/>
      <c r="D32" s="294" t="s">
        <v>75</v>
      </c>
      <c r="E32" s="303">
        <v>24</v>
      </c>
      <c r="F32" s="156"/>
      <c r="G32" s="157"/>
      <c r="H32" s="304"/>
      <c r="I32" s="118"/>
      <c r="J32" s="195" t="s">
        <v>75</v>
      </c>
      <c r="K32" s="298"/>
      <c r="L32" s="299">
        <v>30</v>
      </c>
      <c r="M32" s="305"/>
      <c r="N32" s="306"/>
      <c r="O32" s="305"/>
      <c r="R32" s="281"/>
    </row>
    <row r="33" s="83" customFormat="1" ht="15" customHeight="1" spans="1:18">
      <c r="B33" s="191"/>
      <c r="O33" s="259"/>
      <c r="R33" s="281"/>
    </row>
    <row r="34" s="83" customFormat="1" ht="38" customHeight="1" spans="1:18">
      <c r="B34" s="307" t="s">
        <v>8</v>
      </c>
      <c r="C34" s="283"/>
      <c r="D34" s="308" t="s">
        <v>263</v>
      </c>
      <c r="E34" s="309" t="s">
        <v>281</v>
      </c>
      <c r="F34" s="310" t="s">
        <v>334</v>
      </c>
      <c r="G34" s="310" t="s">
        <v>335</v>
      </c>
      <c r="H34" s="310" t="s">
        <v>8</v>
      </c>
      <c r="I34" s="309" t="s">
        <v>281</v>
      </c>
      <c r="J34" s="310" t="s">
        <v>334</v>
      </c>
      <c r="K34" s="310" t="s">
        <v>335</v>
      </c>
      <c r="L34" s="311" t="s">
        <v>336</v>
      </c>
      <c r="M34" s="290"/>
      <c r="N34" s="312" t="s">
        <v>328</v>
      </c>
      <c r="O34" s="313"/>
      <c r="R34" s="281"/>
    </row>
    <row r="35" s="83" customFormat="1" ht="15" customHeight="1" spans="1:18">
      <c r="B35" s="290"/>
      <c r="R35" s="281"/>
    </row>
    <row r="36" s="83" customFormat="1" ht="55" customHeight="1" spans="1:18">
      <c r="B36" s="314" t="s">
        <v>337</v>
      </c>
      <c r="C36" s="283"/>
      <c r="D36" s="315" t="s">
        <v>330</v>
      </c>
      <c r="E36" s="111">
        <v>15.5</v>
      </c>
      <c r="F36" s="111">
        <v>14.5</v>
      </c>
      <c r="G36" s="111">
        <v>10</v>
      </c>
      <c r="H36" s="314" t="s">
        <v>338</v>
      </c>
      <c r="I36" s="111">
        <v>19.5</v>
      </c>
      <c r="J36" s="111">
        <v>18.5</v>
      </c>
      <c r="K36" s="111">
        <v>15</v>
      </c>
      <c r="L36" s="316" t="s">
        <v>339</v>
      </c>
      <c r="M36" s="317"/>
      <c r="N36" s="318" t="s">
        <v>340</v>
      </c>
      <c r="R36" s="281"/>
    </row>
    <row r="37" s="83" customFormat="1" ht="55" customHeight="1" spans="1:18">
      <c r="C37" s="283"/>
      <c r="D37" s="319" t="s">
        <v>333</v>
      </c>
      <c r="E37" s="111">
        <v>16.5</v>
      </c>
      <c r="F37" s="111">
        <v>15.5</v>
      </c>
      <c r="G37" s="111">
        <v>11.5</v>
      </c>
      <c r="I37" s="111">
        <v>21</v>
      </c>
      <c r="J37" s="111">
        <v>20</v>
      </c>
      <c r="K37" s="111">
        <v>16</v>
      </c>
      <c r="L37" s="320"/>
      <c r="N37" s="321"/>
      <c r="Q37" s="131"/>
      <c r="R37" s="281"/>
    </row>
    <row r="38" s="83" customFormat="1" ht="55" customHeight="1" spans="1:18">
      <c r="C38" s="322"/>
      <c r="D38" s="319" t="s">
        <v>75</v>
      </c>
      <c r="E38" s="111">
        <v>17.5</v>
      </c>
      <c r="F38" s="111">
        <v>16.5</v>
      </c>
      <c r="G38" s="111">
        <v>12.5</v>
      </c>
      <c r="I38" s="111">
        <v>22</v>
      </c>
      <c r="J38" s="111">
        <v>21</v>
      </c>
      <c r="K38" s="111">
        <v>17</v>
      </c>
      <c r="L38" s="323"/>
      <c r="N38" s="324"/>
      <c r="O38" s="117"/>
      <c r="Q38" s="131"/>
      <c r="R38" s="281"/>
    </row>
    <row r="39" s="83" customFormat="1" ht="15" customHeight="1" spans="1:18">
      <c r="B39" s="191"/>
      <c r="O39" s="259"/>
      <c r="R39" s="281"/>
    </row>
    <row r="40" s="83" customFormat="1" ht="32" customHeight="1" spans="1:18">
      <c r="A40" s="325" t="s">
        <v>341</v>
      </c>
      <c r="B40" s="326"/>
      <c r="C40" s="326"/>
      <c r="D40" s="326"/>
      <c r="E40" s="326"/>
      <c r="F40" s="326"/>
      <c r="G40" s="326"/>
      <c r="H40" s="326"/>
      <c r="I40" s="326"/>
      <c r="J40" s="326"/>
      <c r="K40" s="326"/>
      <c r="L40" s="327" t="s">
        <v>342</v>
      </c>
      <c r="M40" s="328"/>
      <c r="N40" s="328"/>
      <c r="O40" s="329"/>
    </row>
    <row r="41" s="131" customFormat="1" ht="41" customHeight="1" spans="1:18">
      <c r="A41" s="330" t="s">
        <v>343</v>
      </c>
      <c r="B41" s="331"/>
      <c r="C41" s="331"/>
      <c r="D41" s="331"/>
      <c r="E41" s="331"/>
      <c r="F41" s="331"/>
      <c r="G41" s="331"/>
      <c r="H41" s="331"/>
      <c r="I41" s="331"/>
      <c r="J41" s="331"/>
      <c r="K41" s="331"/>
      <c r="L41" s="213"/>
      <c r="M41" s="208"/>
      <c r="N41" s="208"/>
      <c r="O41" s="209"/>
    </row>
    <row r="42" s="131" customFormat="1" ht="139" customHeight="1" spans="1:18">
      <c r="A42" s="332" t="s">
        <v>344</v>
      </c>
      <c r="B42" s="333"/>
      <c r="C42" s="333"/>
      <c r="D42" s="333"/>
      <c r="E42" s="333"/>
      <c r="F42" s="333"/>
      <c r="G42" s="333"/>
      <c r="H42" s="333"/>
      <c r="I42" s="333"/>
      <c r="J42" s="333"/>
      <c r="K42" s="333"/>
      <c r="L42" s="217"/>
      <c r="M42" s="218"/>
      <c r="N42" s="218"/>
      <c r="O42" s="219"/>
    </row>
    <row r="43" s="131" customFormat="1" ht="200" customHeight="1" spans="1:18">
      <c r="A43" s="120" t="s">
        <v>345</v>
      </c>
      <c r="B43" s="334"/>
      <c r="C43" s="334"/>
      <c r="D43" s="334"/>
      <c r="E43" s="334"/>
      <c r="F43" s="334"/>
      <c r="G43" s="334"/>
      <c r="H43" s="334"/>
      <c r="I43" s="334"/>
      <c r="J43" s="334"/>
      <c r="K43" s="334"/>
      <c r="L43" s="83"/>
      <c r="M43" s="89"/>
      <c r="N43" s="89"/>
      <c r="O43" s="89"/>
    </row>
    <row r="44" s="131" customFormat="1" ht="94" customHeight="1" spans="1:18">
      <c r="A44" s="214" t="s">
        <v>346</v>
      </c>
      <c r="B44" s="215"/>
      <c r="C44" s="215"/>
      <c r="D44" s="215"/>
      <c r="E44" s="215"/>
      <c r="F44" s="215"/>
      <c r="G44" s="215"/>
      <c r="H44" s="215"/>
      <c r="I44" s="215"/>
      <c r="J44" s="215"/>
      <c r="K44" s="216"/>
      <c r="L44" s="83"/>
      <c r="M44" s="89"/>
      <c r="N44" s="89"/>
      <c r="O44" s="89"/>
    </row>
    <row r="45" s="83" customFormat="1" ht="31" customHeight="1" spans="1:18">
      <c r="A45" s="220" t="s">
        <v>304</v>
      </c>
      <c r="B45" s="221"/>
      <c r="C45" s="221"/>
      <c r="D45" s="221"/>
      <c r="E45" s="221"/>
      <c r="F45" s="221"/>
      <c r="G45" s="221"/>
      <c r="H45" s="221"/>
      <c r="I45" s="221"/>
      <c r="J45" s="221"/>
      <c r="K45" s="221"/>
      <c r="L45" s="83"/>
      <c r="M45" s="89"/>
      <c r="N45" s="89"/>
      <c r="O45" s="89"/>
      <c r="P45" s="89"/>
      <c r="Q45" s="89"/>
    </row>
    <row r="46" s="83" customFormat="1" ht="22" customHeight="1" spans="1:18">
      <c r="A46" s="222" t="s">
        <v>305</v>
      </c>
      <c r="B46" s="123"/>
      <c r="C46" s="123"/>
      <c r="D46" s="123"/>
      <c r="E46" s="123"/>
      <c r="F46" s="123"/>
      <c r="G46" s="123"/>
      <c r="H46" s="123"/>
      <c r="I46" s="123"/>
      <c r="J46" s="123"/>
      <c r="K46" s="123"/>
      <c r="L46" s="83"/>
      <c r="M46" s="89"/>
      <c r="N46" s="89"/>
      <c r="O46" s="89"/>
      <c r="P46" s="89"/>
    </row>
    <row r="47" s="83" customFormat="1" ht="22" customHeight="1" spans="1:18">
      <c r="A47" s="223" t="s">
        <v>306</v>
      </c>
      <c r="B47" s="125"/>
      <c r="C47" s="125"/>
      <c r="D47" s="125"/>
      <c r="E47" s="125"/>
      <c r="F47" s="125"/>
      <c r="G47" s="125"/>
      <c r="H47" s="125"/>
      <c r="I47" s="125"/>
      <c r="J47" s="125"/>
      <c r="K47" s="125"/>
      <c r="L47" s="83"/>
      <c r="M47" s="89"/>
      <c r="N47" s="89"/>
      <c r="O47" s="89"/>
      <c r="P47" s="89"/>
    </row>
    <row r="48" s="83" customFormat="1" ht="22" customHeight="1" spans="1:18">
      <c r="A48" s="223" t="s">
        <v>307</v>
      </c>
      <c r="B48" s="125"/>
      <c r="C48" s="125"/>
      <c r="D48" s="125"/>
      <c r="E48" s="125"/>
      <c r="F48" s="125"/>
      <c r="G48" s="125"/>
      <c r="H48" s="125"/>
      <c r="I48" s="125"/>
      <c r="J48" s="125"/>
      <c r="K48" s="125"/>
      <c r="L48" s="83"/>
      <c r="M48" s="89"/>
      <c r="N48" s="89"/>
      <c r="O48" s="89"/>
      <c r="P48" s="89"/>
    </row>
    <row r="49" s="83" customFormat="1" ht="22" customHeight="1" spans="1:16">
      <c r="A49" s="223" t="s">
        <v>308</v>
      </c>
      <c r="B49" s="125"/>
      <c r="C49" s="125"/>
      <c r="D49" s="125"/>
      <c r="E49" s="125"/>
      <c r="F49" s="125"/>
      <c r="G49" s="125"/>
      <c r="H49" s="125"/>
      <c r="I49" s="125"/>
      <c r="J49" s="125"/>
      <c r="K49" s="125"/>
      <c r="L49" s="89"/>
      <c r="M49" s="89"/>
      <c r="N49" s="89"/>
      <c r="O49" s="89"/>
      <c r="P49" s="89"/>
    </row>
    <row r="50" s="83" customFormat="1" ht="22" customHeight="1" spans="1:16">
      <c r="A50" s="223" t="s">
        <v>309</v>
      </c>
      <c r="B50" s="125"/>
      <c r="C50" s="125"/>
      <c r="D50" s="125"/>
      <c r="E50" s="125"/>
      <c r="F50" s="125"/>
      <c r="G50" s="125"/>
      <c r="H50" s="125"/>
      <c r="I50" s="125"/>
      <c r="J50" s="125"/>
      <c r="K50" s="125"/>
      <c r="L50" s="89"/>
      <c r="M50" s="89"/>
      <c r="N50" s="89"/>
      <c r="O50" s="89"/>
      <c r="P50" s="89"/>
    </row>
    <row r="51" s="83" customFormat="1" ht="22" customHeight="1" spans="1:16">
      <c r="A51" s="223" t="s">
        <v>347</v>
      </c>
      <c r="B51" s="125"/>
      <c r="C51" s="125"/>
      <c r="D51" s="125"/>
      <c r="E51" s="125"/>
      <c r="F51" s="125"/>
      <c r="G51" s="125"/>
      <c r="H51" s="125"/>
      <c r="I51" s="125"/>
      <c r="J51" s="125"/>
      <c r="K51" s="125"/>
      <c r="L51" s="89"/>
      <c r="M51" s="89"/>
      <c r="N51" s="89"/>
      <c r="O51" s="89"/>
      <c r="P51" s="89"/>
    </row>
    <row r="52" s="83" customFormat="1" ht="28" customHeight="1" spans="1:16">
      <c r="A52" s="223" t="s">
        <v>311</v>
      </c>
      <c r="B52" s="125"/>
      <c r="C52" s="125"/>
      <c r="D52" s="125"/>
      <c r="E52" s="125"/>
      <c r="F52" s="125"/>
      <c r="G52" s="125"/>
      <c r="H52" s="125"/>
      <c r="I52" s="125"/>
      <c r="J52" s="125"/>
      <c r="K52" s="125"/>
      <c r="L52" s="89"/>
      <c r="M52" s="89"/>
      <c r="N52" s="89"/>
      <c r="O52" s="89"/>
      <c r="P52" s="89"/>
    </row>
    <row r="53" s="83" customFormat="1" ht="22" customHeight="1" spans="1:16">
      <c r="A53" s="223" t="s">
        <v>312</v>
      </c>
      <c r="B53" s="125"/>
      <c r="C53" s="125"/>
      <c r="D53" s="125"/>
      <c r="E53" s="125"/>
      <c r="F53" s="125"/>
      <c r="G53" s="125"/>
      <c r="H53" s="125"/>
      <c r="I53" s="125"/>
      <c r="J53" s="125"/>
      <c r="K53" s="125"/>
      <c r="L53" s="89"/>
      <c r="M53" s="89"/>
      <c r="N53" s="89"/>
      <c r="O53" s="89"/>
      <c r="P53" s="89"/>
    </row>
    <row r="54" s="83" customFormat="1" ht="23" customHeight="1" spans="1:16">
      <c r="A54" s="224" t="s">
        <v>313</v>
      </c>
      <c r="B54" s="125"/>
      <c r="C54" s="125"/>
      <c r="D54" s="125"/>
      <c r="E54" s="125"/>
      <c r="F54" s="125"/>
      <c r="G54" s="125"/>
      <c r="H54" s="125"/>
      <c r="I54" s="125"/>
      <c r="J54" s="125"/>
      <c r="K54" s="125"/>
      <c r="L54" s="89"/>
      <c r="M54" s="89"/>
      <c r="N54" s="89"/>
      <c r="O54" s="89"/>
      <c r="P54" s="89"/>
    </row>
    <row r="55" s="83" customFormat="1" ht="81" customHeight="1" spans="1:16">
      <c r="A55" s="225" t="s">
        <v>348</v>
      </c>
      <c r="B55" s="125"/>
      <c r="C55" s="125"/>
      <c r="D55" s="125"/>
      <c r="E55" s="125"/>
      <c r="F55" s="125"/>
      <c r="G55" s="125"/>
      <c r="H55" s="125"/>
      <c r="I55" s="125"/>
      <c r="J55" s="125"/>
      <c r="K55" s="125"/>
      <c r="L55" s="89"/>
      <c r="M55" s="89"/>
      <c r="N55" s="89"/>
      <c r="O55" s="89"/>
      <c r="P55" s="89"/>
    </row>
    <row r="56" s="83" customFormat="1" ht="28" customHeight="1" spans="1:16">
      <c r="A56" s="223" t="s">
        <v>315</v>
      </c>
      <c r="B56" s="125"/>
      <c r="C56" s="125"/>
      <c r="D56" s="125"/>
      <c r="E56" s="125"/>
      <c r="F56" s="125"/>
      <c r="G56" s="125"/>
      <c r="H56" s="125"/>
      <c r="I56" s="125"/>
      <c r="J56" s="125"/>
      <c r="K56" s="125"/>
      <c r="L56" s="89"/>
      <c r="M56" s="89"/>
      <c r="N56" s="89"/>
      <c r="O56" s="89"/>
      <c r="P56" s="89"/>
    </row>
    <row r="57" s="83" customFormat="1" ht="42" customHeight="1" spans="1:16">
      <c r="A57" s="223" t="s">
        <v>316</v>
      </c>
      <c r="B57" s="125"/>
      <c r="C57" s="125"/>
      <c r="D57" s="125"/>
      <c r="E57" s="125"/>
      <c r="F57" s="125"/>
      <c r="G57" s="125"/>
      <c r="H57" s="125"/>
      <c r="I57" s="125"/>
      <c r="J57" s="125"/>
      <c r="K57" s="125"/>
      <c r="L57" s="89"/>
      <c r="M57" s="89"/>
      <c r="N57" s="89"/>
      <c r="O57" s="89"/>
      <c r="P57" s="89"/>
    </row>
    <row r="58" s="83" customFormat="1" ht="40" customHeight="1" spans="1:16">
      <c r="A58" s="223" t="s">
        <v>317</v>
      </c>
      <c r="B58" s="125"/>
      <c r="C58" s="125"/>
      <c r="D58" s="125"/>
      <c r="E58" s="125"/>
      <c r="F58" s="125"/>
      <c r="G58" s="125"/>
      <c r="H58" s="125"/>
      <c r="I58" s="125"/>
      <c r="J58" s="125"/>
      <c r="K58" s="125"/>
      <c r="L58" s="89"/>
      <c r="M58" s="89"/>
      <c r="N58" s="89"/>
      <c r="O58" s="89"/>
      <c r="P58" s="89"/>
    </row>
    <row r="59" s="83" customFormat="1" ht="151" customHeight="1" spans="1:16">
      <c r="A59" s="226" t="s">
        <v>318</v>
      </c>
      <c r="B59" s="227"/>
      <c r="C59" s="227"/>
      <c r="D59" s="227"/>
      <c r="E59" s="227"/>
      <c r="F59" s="227"/>
      <c r="G59" s="227"/>
      <c r="H59" s="227"/>
      <c r="I59" s="227"/>
      <c r="J59" s="227"/>
      <c r="K59" s="227"/>
      <c r="L59" s="89"/>
      <c r="M59" s="89"/>
      <c r="N59" s="89"/>
      <c r="O59" s="89"/>
      <c r="P59" s="89"/>
    </row>
    <row r="60" s="83" customFormat="1" ht="51" customHeight="1" spans="1:16">
      <c r="A60" s="228" t="s">
        <v>319</v>
      </c>
      <c r="B60" s="156"/>
      <c r="C60" s="156"/>
      <c r="D60" s="156"/>
      <c r="E60" s="156"/>
      <c r="F60" s="156"/>
      <c r="G60" s="156"/>
      <c r="H60" s="156"/>
      <c r="I60" s="156"/>
      <c r="J60" s="156"/>
      <c r="K60" s="157"/>
      <c r="L60" s="89"/>
      <c r="M60" s="89"/>
      <c r="N60" s="89"/>
      <c r="O60" s="89"/>
      <c r="P60" s="89"/>
    </row>
  </sheetData>
  <sheetProtection algorithmName="SHA-512" hashValue="y86A+WEvyfHXRvksKwfNwirDma2/mIeOAbCc99IgVENj391Omf1pJrX27XuWkZSWve4h2LqwwE74H7f4tTUtCg==" saltValue="9jQiUwKZMXuWXJaV3BWBdQ==" spinCount="100000" sheet="1" objects="1"/>
  <mergeCells count="71">
    <mergeCell ref="A1:O1"/>
    <mergeCell ref="A2:O2"/>
    <mergeCell ref="B4:L4"/>
    <mergeCell ref="B10:L10"/>
    <mergeCell ref="B13:L13"/>
    <mergeCell ref="B16:L16"/>
    <mergeCell ref="B20:L20"/>
    <mergeCell ref="B22:L22"/>
    <mergeCell ref="B27:N27"/>
    <mergeCell ref="E28:G28"/>
    <mergeCell ref="H28:I28"/>
    <mergeCell ref="J28:K28"/>
    <mergeCell ref="B29:L29"/>
    <mergeCell ref="E30:G30"/>
    <mergeCell ref="J30:K30"/>
    <mergeCell ref="E31:G31"/>
    <mergeCell ref="J31:K31"/>
    <mergeCell ref="E32:G32"/>
    <mergeCell ref="J32:K32"/>
    <mergeCell ref="B33:N33"/>
    <mergeCell ref="B35:N35"/>
    <mergeCell ref="B39:N39"/>
    <mergeCell ref="A40:K40"/>
    <mergeCell ref="A41:K41"/>
    <mergeCell ref="A42:K42"/>
    <mergeCell ref="A43:K43"/>
    <mergeCell ref="A44:K44"/>
    <mergeCell ref="A45:K45"/>
    <mergeCell ref="A46:K46"/>
    <mergeCell ref="A47:K47"/>
    <mergeCell ref="A48:K48"/>
    <mergeCell ref="A49:K49"/>
    <mergeCell ref="A50:K50"/>
    <mergeCell ref="A51:K51"/>
    <mergeCell ref="A52:K52"/>
    <mergeCell ref="A53:K53"/>
    <mergeCell ref="A54:K54"/>
    <mergeCell ref="A55:K55"/>
    <mergeCell ref="A56:K56"/>
    <mergeCell ref="A57:K57"/>
    <mergeCell ref="A58:K58"/>
    <mergeCell ref="A59:K59"/>
    <mergeCell ref="A60:K60"/>
    <mergeCell ref="A3:A39"/>
    <mergeCell ref="B5:B9"/>
    <mergeCell ref="B11:B12"/>
    <mergeCell ref="B14:B15"/>
    <mergeCell ref="B17:B19"/>
    <mergeCell ref="B23:B26"/>
    <mergeCell ref="B30:B32"/>
    <mergeCell ref="B36:B38"/>
    <mergeCell ref="C5:C9"/>
    <mergeCell ref="C11:C12"/>
    <mergeCell ref="C14:C15"/>
    <mergeCell ref="C17:C19"/>
    <mergeCell ref="C23:C26"/>
    <mergeCell ref="H36:H38"/>
    <mergeCell ref="L36:L38"/>
    <mergeCell ref="M3:M26"/>
    <mergeCell ref="M28:M32"/>
    <mergeCell ref="M36:M38"/>
    <mergeCell ref="N5:N9"/>
    <mergeCell ref="N11:N21"/>
    <mergeCell ref="N23:N26"/>
    <mergeCell ref="N30:N32"/>
    <mergeCell ref="N36:N38"/>
    <mergeCell ref="O3:O27"/>
    <mergeCell ref="O28:O32"/>
    <mergeCell ref="O34:O38"/>
    <mergeCell ref="H30:I32"/>
    <mergeCell ref="L40:O42"/>
  </mergeCells>
  <hyperlinks>
    <hyperlink ref="P1" location="佳琳主页!A1" display="返回&#10;佳林主页"/>
    <hyperlink ref="Q1" location="'佳琳-渠道目录'!A1" display="进入&#10;渠道目录"/>
  </hyperlinks>
  <pageMargins left="0.75" right="0.75" top="1" bottom="1" header="0.5" footer="0.5"/>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7030A0"/>
  </sheetPr>
  <dimension ref="A1:K104"/>
  <sheetViews>
    <sheetView showGridLines="0" zoomScale="90" zoomScaleNormal="90" workbookViewId="0">
      <pane ySplit="1" topLeftCell="A2" activePane="bottomLeft" state="frozen"/>
      <selection/>
      <selection pane="bottomLeft" activeCell="B8" sqref="B8"/>
    </sheetView>
  </sheetViews>
  <sheetFormatPr defaultColWidth="9.02654867256637" defaultRowHeight="45" customHeight="1"/>
  <cols>
    <col min="1" max="1" width="2.38938053097345" style="1" customWidth="1"/>
    <col min="2" max="2" width="64.4513274336283" style="1" customWidth="1"/>
    <col min="3" max="3" width="21.1681415929204" style="1" customWidth="1"/>
    <col min="4" max="4" width="29.0176991150442" style="229" customWidth="1"/>
    <col min="5" max="5" width="2.38938053097345" style="1" customWidth="1"/>
    <col min="6" max="6" width="62.5221238938053" style="1" customWidth="1"/>
    <col min="7" max="7" width="21.5840707964602" style="1" customWidth="1"/>
    <col min="8" max="8" width="28.1504424778761" style="1" customWidth="1"/>
    <col min="9" max="9" width="2.38938053097345" style="1" customWidth="1"/>
    <col min="10" max="11" width="12.0176991150442" style="1" customWidth="1"/>
    <col min="12" max="16384" width="9.02654867256637" style="1" customWidth="1"/>
  </cols>
  <sheetData>
    <row r="1" ht="54" customHeight="1" spans="1:11">
      <c r="A1" s="229"/>
      <c r="B1" s="229"/>
      <c r="I1" s="229"/>
      <c r="J1" s="5" t="s">
        <v>193</v>
      </c>
      <c r="K1" s="5" t="s">
        <v>218</v>
      </c>
    </row>
    <row r="2" ht="16" customHeight="1" spans="1:11">
      <c r="A2" s="230"/>
      <c r="B2" s="230"/>
      <c r="C2" s="230"/>
      <c r="D2" s="230"/>
      <c r="E2" s="230"/>
      <c r="F2" s="230"/>
      <c r="G2" s="230"/>
      <c r="H2" s="230"/>
      <c r="I2" s="230"/>
      <c r="J2" s="39"/>
      <c r="K2" s="39"/>
    </row>
    <row r="3" s="39" customFormat="1" ht="38" customHeight="1" spans="1:11">
      <c r="A3" s="231"/>
      <c r="B3" s="232" t="s">
        <v>349</v>
      </c>
      <c r="C3" s="233" t="s">
        <v>10</v>
      </c>
      <c r="D3" s="233" t="s">
        <v>350</v>
      </c>
      <c r="E3" s="234"/>
      <c r="F3" s="235" t="s">
        <v>32</v>
      </c>
      <c r="I3" s="231"/>
    </row>
    <row r="4" s="39" customFormat="1" ht="39" customHeight="1" spans="1:11">
      <c r="A4" s="231"/>
      <c r="B4" s="235" t="s">
        <v>351</v>
      </c>
      <c r="F4" s="236" t="s">
        <v>349</v>
      </c>
      <c r="G4" s="232" t="s">
        <v>10</v>
      </c>
      <c r="H4" s="233" t="s">
        <v>350</v>
      </c>
      <c r="I4" s="231"/>
    </row>
    <row r="5" s="39" customFormat="1" ht="39" customHeight="1" spans="1:11">
      <c r="A5" s="231"/>
      <c r="B5" s="197" t="s">
        <v>352</v>
      </c>
      <c r="C5" s="175">
        <v>12.4</v>
      </c>
      <c r="D5" s="237" t="s">
        <v>167</v>
      </c>
      <c r="F5" s="197" t="s">
        <v>352</v>
      </c>
      <c r="G5" s="175">
        <v>7.2</v>
      </c>
      <c r="H5" s="238" t="s">
        <v>168</v>
      </c>
      <c r="I5" s="231"/>
    </row>
    <row r="6" s="39" customFormat="1" ht="39" customHeight="1" spans="1:11">
      <c r="A6" s="231"/>
      <c r="B6" s="197" t="s">
        <v>353</v>
      </c>
      <c r="C6" s="175">
        <v>12.5</v>
      </c>
      <c r="D6" s="237" t="s">
        <v>178</v>
      </c>
      <c r="F6" s="197" t="s">
        <v>353</v>
      </c>
      <c r="G6" s="175">
        <v>7.3</v>
      </c>
      <c r="H6" s="238" t="s">
        <v>168</v>
      </c>
      <c r="I6" s="231"/>
    </row>
    <row r="7" s="39" customFormat="1" ht="39" customHeight="1" spans="1:11">
      <c r="A7" s="231"/>
      <c r="B7" s="197" t="s">
        <v>354</v>
      </c>
      <c r="C7" s="175">
        <v>12.6</v>
      </c>
      <c r="D7" s="237" t="s">
        <v>187</v>
      </c>
      <c r="F7" s="197" t="s">
        <v>354</v>
      </c>
      <c r="G7" s="175">
        <v>7.5</v>
      </c>
      <c r="H7" s="238" t="s">
        <v>184</v>
      </c>
      <c r="I7" s="231"/>
    </row>
    <row r="8" s="39" customFormat="1" ht="39" customHeight="1" spans="1:11">
      <c r="A8" s="231"/>
      <c r="B8" s="197" t="s">
        <v>355</v>
      </c>
      <c r="C8" s="175">
        <v>12.6</v>
      </c>
      <c r="D8" s="237" t="s">
        <v>178</v>
      </c>
      <c r="F8" s="197" t="s">
        <v>355</v>
      </c>
      <c r="G8" s="175">
        <v>7.8</v>
      </c>
      <c r="H8" s="238" t="s">
        <v>184</v>
      </c>
      <c r="I8" s="231"/>
    </row>
    <row r="9" s="39" customFormat="1" ht="39" customHeight="1" spans="1:11">
      <c r="A9" s="231"/>
      <c r="B9" s="197" t="s">
        <v>356</v>
      </c>
      <c r="C9" s="175">
        <v>12.7</v>
      </c>
      <c r="D9" s="237" t="s">
        <v>105</v>
      </c>
      <c r="F9" s="197" t="s">
        <v>356</v>
      </c>
      <c r="G9" s="175">
        <v>8.4</v>
      </c>
      <c r="H9" s="238" t="s">
        <v>106</v>
      </c>
      <c r="I9" s="231"/>
    </row>
    <row r="10" s="39" customFormat="1" ht="39" customHeight="1" spans="1:11">
      <c r="A10" s="231"/>
      <c r="B10" s="197" t="s">
        <v>357</v>
      </c>
      <c r="C10" s="175">
        <v>13</v>
      </c>
      <c r="D10" s="237" t="s">
        <v>105</v>
      </c>
      <c r="F10" s="197" t="s">
        <v>357</v>
      </c>
      <c r="G10" s="175">
        <v>7.9</v>
      </c>
      <c r="H10" s="238" t="s">
        <v>90</v>
      </c>
      <c r="I10" s="231"/>
    </row>
    <row r="11" s="39" customFormat="1" ht="39" customHeight="1" spans="1:11">
      <c r="A11" s="239"/>
      <c r="B11" s="197" t="s">
        <v>358</v>
      </c>
      <c r="C11" s="175">
        <v>13.4</v>
      </c>
      <c r="D11" s="237" t="s">
        <v>89</v>
      </c>
      <c r="F11" s="197" t="s">
        <v>358</v>
      </c>
      <c r="G11" s="175">
        <v>8</v>
      </c>
      <c r="H11" s="238" t="s">
        <v>90</v>
      </c>
      <c r="I11" s="231"/>
    </row>
    <row r="12" s="39" customFormat="1" ht="39" customHeight="1" spans="1:11">
      <c r="A12" s="239"/>
      <c r="B12" s="197" t="s">
        <v>359</v>
      </c>
      <c r="C12" s="175">
        <v>13.5</v>
      </c>
      <c r="D12" s="237" t="s">
        <v>89</v>
      </c>
      <c r="F12" s="197" t="s">
        <v>360</v>
      </c>
      <c r="G12" s="175">
        <v>7.9</v>
      </c>
      <c r="H12" s="238" t="s">
        <v>134</v>
      </c>
      <c r="I12" s="231"/>
    </row>
    <row r="13" s="39" customFormat="1" ht="39" customHeight="1" spans="1:11">
      <c r="A13" s="239"/>
      <c r="B13" s="197" t="s">
        <v>361</v>
      </c>
      <c r="C13" s="175">
        <v>14.1</v>
      </c>
      <c r="D13" s="237" t="s">
        <v>89</v>
      </c>
      <c r="F13" s="197" t="s">
        <v>362</v>
      </c>
      <c r="G13" s="175">
        <v>8.3</v>
      </c>
      <c r="H13" s="238" t="s">
        <v>134</v>
      </c>
      <c r="I13" s="231"/>
    </row>
    <row r="14" s="39" customFormat="1" ht="39" customHeight="1" spans="1:11">
      <c r="A14" s="239"/>
      <c r="B14" s="197" t="s">
        <v>363</v>
      </c>
      <c r="C14" s="175">
        <v>15.6</v>
      </c>
      <c r="D14" s="237" t="s">
        <v>89</v>
      </c>
      <c r="F14" s="197" t="s">
        <v>361</v>
      </c>
      <c r="G14" s="175">
        <v>8.8</v>
      </c>
      <c r="H14" s="238" t="s">
        <v>90</v>
      </c>
      <c r="I14" s="231"/>
    </row>
    <row r="15" s="39" customFormat="1" ht="39" customHeight="1" spans="1:11">
      <c r="A15" s="231"/>
      <c r="B15" s="197" t="s">
        <v>364</v>
      </c>
      <c r="C15" s="175">
        <v>14.8</v>
      </c>
      <c r="D15" s="237" t="s">
        <v>120</v>
      </c>
      <c r="F15" s="197" t="s">
        <v>365</v>
      </c>
      <c r="G15" s="175">
        <v>10.6</v>
      </c>
      <c r="H15" s="238" t="s">
        <v>134</v>
      </c>
      <c r="I15" s="231"/>
    </row>
    <row r="16" s="39" customFormat="1" ht="50" customHeight="1" spans="1:11">
      <c r="A16" s="239"/>
      <c r="B16" s="197" t="s">
        <v>366</v>
      </c>
      <c r="C16" s="175">
        <v>14.9</v>
      </c>
      <c r="D16" s="237" t="s">
        <v>124</v>
      </c>
      <c r="F16" s="197" t="s">
        <v>367</v>
      </c>
      <c r="G16" s="175">
        <v>10.8</v>
      </c>
      <c r="H16" s="238" t="s">
        <v>134</v>
      </c>
      <c r="I16" s="231"/>
    </row>
    <row r="17" s="39" customFormat="1" ht="33" customHeight="1" spans="1:9">
      <c r="A17" s="239"/>
      <c r="B17" s="197" t="s">
        <v>368</v>
      </c>
      <c r="C17" s="175">
        <v>15.3</v>
      </c>
      <c r="D17" s="237" t="s">
        <v>126</v>
      </c>
      <c r="F17" s="237" t="s">
        <v>369</v>
      </c>
      <c r="G17" s="175">
        <v>10.2</v>
      </c>
      <c r="H17" s="237" t="s">
        <v>111</v>
      </c>
      <c r="I17" s="231"/>
    </row>
    <row r="18" s="39" customFormat="1" ht="33" customHeight="1" spans="1:9">
      <c r="A18" s="239"/>
      <c r="B18" s="197" t="s">
        <v>370</v>
      </c>
      <c r="C18" s="175">
        <v>15.4</v>
      </c>
      <c r="D18" s="237" t="s">
        <v>137</v>
      </c>
      <c r="F18" s="237" t="s">
        <v>371</v>
      </c>
      <c r="G18" s="175">
        <v>10.6</v>
      </c>
      <c r="H18" s="237" t="s">
        <v>111</v>
      </c>
      <c r="I18" s="231"/>
    </row>
    <row r="19" s="39" customFormat="1" ht="33" customHeight="1" spans="1:9">
      <c r="A19" s="239"/>
      <c r="B19" s="197" t="s">
        <v>372</v>
      </c>
      <c r="C19" s="175">
        <v>15.4</v>
      </c>
      <c r="D19" s="237" t="s">
        <v>137</v>
      </c>
      <c r="F19" s="237" t="s">
        <v>373</v>
      </c>
      <c r="G19" s="175">
        <v>10.8</v>
      </c>
      <c r="H19" s="237" t="s">
        <v>111</v>
      </c>
      <c r="I19" s="231"/>
    </row>
    <row r="20" s="39" customFormat="1" ht="61" customHeight="1" spans="1:9">
      <c r="A20" s="239"/>
      <c r="B20" s="240" t="s">
        <v>374</v>
      </c>
      <c r="C20" s="175">
        <v>16.1</v>
      </c>
      <c r="D20" s="237" t="s">
        <v>101</v>
      </c>
      <c r="F20" s="237" t="s">
        <v>375</v>
      </c>
      <c r="G20" s="175">
        <v>10.9</v>
      </c>
      <c r="H20" s="237" t="s">
        <v>113</v>
      </c>
      <c r="I20" s="231"/>
    </row>
    <row r="21" s="39" customFormat="1" ht="35" customHeight="1" spans="1:9">
      <c r="A21" s="239"/>
      <c r="B21" s="240" t="s">
        <v>376</v>
      </c>
      <c r="C21" s="175">
        <v>16.3</v>
      </c>
      <c r="D21" s="237" t="s">
        <v>101</v>
      </c>
      <c r="F21" s="237" t="s">
        <v>377</v>
      </c>
      <c r="G21" s="175">
        <v>11.5</v>
      </c>
      <c r="H21" s="237" t="s">
        <v>111</v>
      </c>
      <c r="I21" s="231"/>
    </row>
    <row r="22" s="39" customFormat="1" ht="43" customHeight="1" spans="1:9">
      <c r="A22" s="239"/>
      <c r="B22" s="240" t="s">
        <v>378</v>
      </c>
      <c r="C22" s="175">
        <v>16.3</v>
      </c>
      <c r="D22" s="237" t="s">
        <v>101</v>
      </c>
      <c r="F22" s="237" t="s">
        <v>379</v>
      </c>
      <c r="G22" s="175">
        <v>11.5</v>
      </c>
      <c r="H22" s="237" t="s">
        <v>113</v>
      </c>
      <c r="I22" s="231"/>
    </row>
    <row r="23" s="39" customFormat="1" ht="22.85" customHeight="1" spans="1:9">
      <c r="A23" s="239"/>
      <c r="B23" s="240" t="s">
        <v>380</v>
      </c>
      <c r="C23" s="175">
        <v>16.4</v>
      </c>
      <c r="D23" s="237" t="s">
        <v>154</v>
      </c>
      <c r="F23" s="237" t="s">
        <v>381</v>
      </c>
      <c r="G23" s="175">
        <v>11.9</v>
      </c>
      <c r="H23" s="237" t="s">
        <v>113</v>
      </c>
      <c r="I23" s="231"/>
    </row>
    <row r="24" s="39" customFormat="1" ht="36" customHeight="1" spans="1:9">
      <c r="A24" s="239"/>
      <c r="B24" s="240" t="s">
        <v>382</v>
      </c>
      <c r="C24" s="175">
        <v>16.4</v>
      </c>
      <c r="D24" s="237" t="s">
        <v>154</v>
      </c>
      <c r="F24" s="237" t="s">
        <v>383</v>
      </c>
      <c r="G24" s="175">
        <v>9.5</v>
      </c>
      <c r="H24" s="237" t="s">
        <v>118</v>
      </c>
      <c r="I24" s="231"/>
    </row>
    <row r="25" s="39" customFormat="1" ht="39" customHeight="1" spans="1:9">
      <c r="A25" s="231"/>
      <c r="B25" s="240" t="s">
        <v>384</v>
      </c>
      <c r="C25" s="175">
        <v>16.6</v>
      </c>
      <c r="D25" s="237" t="s">
        <v>87</v>
      </c>
      <c r="F25" s="237" t="s">
        <v>385</v>
      </c>
      <c r="G25" s="175">
        <v>9.6</v>
      </c>
      <c r="H25" s="237" t="s">
        <v>118</v>
      </c>
      <c r="I25" s="231"/>
    </row>
    <row r="26" s="39" customFormat="1" ht="36" customHeight="1" spans="1:9">
      <c r="A26" s="231"/>
      <c r="B26" s="240" t="s">
        <v>386</v>
      </c>
      <c r="C26" s="175">
        <v>16.6</v>
      </c>
      <c r="D26" s="237" t="s">
        <v>175</v>
      </c>
      <c r="F26" s="237" t="s">
        <v>387</v>
      </c>
      <c r="G26" s="175">
        <v>10.1</v>
      </c>
      <c r="H26" s="237" t="s">
        <v>118</v>
      </c>
      <c r="I26" s="231"/>
    </row>
    <row r="27" s="39" customFormat="1" ht="36" customHeight="1" spans="1:9">
      <c r="A27" s="231"/>
      <c r="B27" s="241"/>
      <c r="C27" s="241"/>
      <c r="D27" s="230"/>
      <c r="F27" s="237" t="s">
        <v>388</v>
      </c>
      <c r="G27" s="175">
        <v>10.1</v>
      </c>
      <c r="H27" s="237" t="s">
        <v>118</v>
      </c>
      <c r="I27" s="231"/>
    </row>
    <row r="28" s="39" customFormat="1" ht="39" customHeight="1" spans="1:9">
      <c r="A28" s="231"/>
      <c r="B28" s="242" t="s">
        <v>91</v>
      </c>
      <c r="C28" s="114"/>
      <c r="D28" s="115"/>
      <c r="F28" s="237" t="s">
        <v>389</v>
      </c>
      <c r="G28" s="175">
        <v>10.2</v>
      </c>
      <c r="H28" s="237" t="s">
        <v>118</v>
      </c>
      <c r="I28" s="231"/>
    </row>
    <row r="29" s="39" customFormat="1" ht="39" customHeight="1" spans="1:9">
      <c r="A29" s="231"/>
      <c r="B29" s="145" t="s">
        <v>390</v>
      </c>
      <c r="C29" s="175">
        <v>6.8</v>
      </c>
      <c r="D29" s="237" t="s">
        <v>92</v>
      </c>
      <c r="F29" s="237" t="s">
        <v>391</v>
      </c>
      <c r="G29" s="175">
        <v>10.4</v>
      </c>
      <c r="H29" s="237" t="s">
        <v>118</v>
      </c>
      <c r="I29" s="231"/>
    </row>
    <row r="30" s="39" customFormat="1" ht="39" customHeight="1" spans="1:9">
      <c r="A30" s="231"/>
      <c r="B30" s="145" t="s">
        <v>353</v>
      </c>
      <c r="C30" s="175">
        <v>6.9</v>
      </c>
      <c r="D30" s="237" t="s">
        <v>92</v>
      </c>
      <c r="F30" s="237" t="s">
        <v>392</v>
      </c>
      <c r="G30" s="175">
        <v>10.5</v>
      </c>
      <c r="H30" s="237" t="s">
        <v>118</v>
      </c>
      <c r="I30" s="231"/>
    </row>
    <row r="31" s="39" customFormat="1" ht="39" customHeight="1" spans="1:9">
      <c r="A31" s="231"/>
      <c r="B31" s="145" t="s">
        <v>393</v>
      </c>
      <c r="C31" s="175">
        <v>7.5</v>
      </c>
      <c r="D31" s="237" t="s">
        <v>92</v>
      </c>
      <c r="F31" s="237" t="s">
        <v>394</v>
      </c>
      <c r="G31" s="175">
        <v>10.8</v>
      </c>
      <c r="H31" s="237" t="s">
        <v>118</v>
      </c>
      <c r="I31" s="231"/>
    </row>
    <row r="32" s="39" customFormat="1" ht="39" customHeight="1" spans="1:9">
      <c r="A32" s="231"/>
      <c r="B32" s="243" t="s">
        <v>361</v>
      </c>
      <c r="C32" s="175">
        <v>8.4</v>
      </c>
      <c r="D32" s="244" t="s">
        <v>92</v>
      </c>
      <c r="F32" s="237" t="s">
        <v>395</v>
      </c>
      <c r="G32" s="175">
        <v>11</v>
      </c>
      <c r="H32" s="237" t="s">
        <v>118</v>
      </c>
      <c r="I32" s="231"/>
    </row>
    <row r="33" s="39" customFormat="1" ht="39" customHeight="1" spans="1:9">
      <c r="A33" s="231"/>
      <c r="B33" s="241"/>
      <c r="C33" s="230"/>
      <c r="D33" s="230"/>
      <c r="F33" s="245" t="s">
        <v>396</v>
      </c>
      <c r="G33" s="175">
        <v>11.3</v>
      </c>
      <c r="H33" s="237" t="s">
        <v>80</v>
      </c>
      <c r="I33" s="231"/>
    </row>
    <row r="34" s="39" customFormat="1" ht="39" customHeight="1" spans="1:9">
      <c r="A34" s="241"/>
      <c r="B34" s="246" t="s">
        <v>64</v>
      </c>
      <c r="C34" s="3"/>
      <c r="D34" s="4"/>
      <c r="F34" s="247" t="s">
        <v>397</v>
      </c>
      <c r="G34" s="175">
        <v>11.4</v>
      </c>
      <c r="H34" s="237" t="s">
        <v>80</v>
      </c>
      <c r="I34" s="231"/>
    </row>
    <row r="35" s="39" customFormat="1" ht="39" customHeight="1" spans="1:9">
      <c r="A35" s="241"/>
      <c r="B35" s="248" t="s">
        <v>349</v>
      </c>
      <c r="C35" s="249" t="s">
        <v>10</v>
      </c>
      <c r="D35" s="250" t="s">
        <v>398</v>
      </c>
      <c r="F35" s="247" t="s">
        <v>399</v>
      </c>
      <c r="G35" s="175">
        <v>11.6</v>
      </c>
      <c r="H35" s="237" t="s">
        <v>80</v>
      </c>
      <c r="I35" s="231"/>
    </row>
    <row r="36" s="39" customFormat="1" ht="39" customHeight="1" spans="1:9">
      <c r="A36" s="241"/>
      <c r="B36" s="197" t="s">
        <v>400</v>
      </c>
      <c r="C36" s="175">
        <v>8.8</v>
      </c>
      <c r="D36" s="197" t="s">
        <v>83</v>
      </c>
      <c r="F36" s="247" t="s">
        <v>401</v>
      </c>
      <c r="G36" s="175">
        <v>11.7</v>
      </c>
      <c r="H36" s="237" t="s">
        <v>80</v>
      </c>
      <c r="I36" s="231"/>
    </row>
    <row r="37" s="39" customFormat="1" ht="39" customHeight="1" spans="1:9">
      <c r="A37" s="241"/>
      <c r="B37" s="197" t="s">
        <v>402</v>
      </c>
      <c r="C37" s="175">
        <v>8.9</v>
      </c>
      <c r="D37" s="197" t="s">
        <v>83</v>
      </c>
      <c r="F37" s="247" t="s">
        <v>403</v>
      </c>
      <c r="G37" s="175">
        <v>11.7</v>
      </c>
      <c r="H37" s="237" t="s">
        <v>162</v>
      </c>
      <c r="I37" s="231"/>
    </row>
    <row r="38" s="39" customFormat="1" ht="39" customHeight="1" spans="1:9">
      <c r="A38" s="241"/>
      <c r="B38" s="197" t="s">
        <v>404</v>
      </c>
      <c r="C38" s="175">
        <v>8.9</v>
      </c>
      <c r="D38" s="197" t="s">
        <v>83</v>
      </c>
      <c r="F38" s="247" t="s">
        <v>405</v>
      </c>
      <c r="G38" s="175">
        <v>11.8</v>
      </c>
      <c r="H38" s="237" t="s">
        <v>80</v>
      </c>
      <c r="I38" s="231"/>
    </row>
    <row r="39" s="39" customFormat="1" ht="65" customHeight="1" spans="1:9">
      <c r="A39" s="241"/>
      <c r="B39" s="197" t="s">
        <v>406</v>
      </c>
      <c r="C39" s="175">
        <v>8.9</v>
      </c>
      <c r="D39" s="197" t="s">
        <v>192</v>
      </c>
      <c r="F39" s="247" t="s">
        <v>407</v>
      </c>
      <c r="G39" s="175">
        <v>11.9</v>
      </c>
      <c r="H39" s="237" t="s">
        <v>80</v>
      </c>
      <c r="I39" s="231"/>
    </row>
    <row r="40" s="39" customFormat="1" ht="39" customHeight="1" spans="1:9">
      <c r="A40" s="241"/>
      <c r="B40" s="197" t="s">
        <v>408</v>
      </c>
      <c r="C40" s="175">
        <v>9</v>
      </c>
      <c r="D40" s="197" t="s">
        <v>83</v>
      </c>
      <c r="F40" s="247" t="s">
        <v>409</v>
      </c>
      <c r="G40" s="175">
        <v>12</v>
      </c>
      <c r="H40" s="237" t="s">
        <v>80</v>
      </c>
      <c r="I40" s="231"/>
    </row>
    <row r="41" s="39" customFormat="1" ht="39" customHeight="1" spans="1:9">
      <c r="A41" s="241"/>
      <c r="B41" s="197" t="s">
        <v>410</v>
      </c>
      <c r="C41" s="175">
        <v>9.1</v>
      </c>
      <c r="D41" s="197" t="s">
        <v>83</v>
      </c>
      <c r="F41" s="247" t="s">
        <v>411</v>
      </c>
      <c r="G41" s="175">
        <v>12.2</v>
      </c>
      <c r="H41" s="237" t="s">
        <v>108</v>
      </c>
      <c r="I41" s="231"/>
    </row>
    <row r="42" s="39" customFormat="1" ht="67" customHeight="1" spans="1:9">
      <c r="A42" s="241"/>
      <c r="B42" s="197" t="s">
        <v>412</v>
      </c>
      <c r="C42" s="175">
        <v>9.1</v>
      </c>
      <c r="D42" s="197" t="s">
        <v>190</v>
      </c>
      <c r="F42" s="247" t="s">
        <v>413</v>
      </c>
      <c r="G42" s="175">
        <v>12.3</v>
      </c>
      <c r="H42" s="237" t="s">
        <v>108</v>
      </c>
      <c r="I42" s="231"/>
    </row>
    <row r="43" s="39" customFormat="1" ht="39" customHeight="1" spans="1:9">
      <c r="A43" s="241"/>
      <c r="B43" s="197" t="s">
        <v>414</v>
      </c>
      <c r="C43" s="175">
        <v>9.1</v>
      </c>
      <c r="D43" s="197" t="s">
        <v>83</v>
      </c>
      <c r="F43" s="247" t="s">
        <v>415</v>
      </c>
      <c r="G43" s="175">
        <v>12.5</v>
      </c>
      <c r="H43" s="237" t="s">
        <v>108</v>
      </c>
      <c r="I43" s="231"/>
    </row>
    <row r="44" s="39" customFormat="1" ht="39" customHeight="1" spans="1:9">
      <c r="A44" s="241"/>
      <c r="B44" s="197" t="s">
        <v>416</v>
      </c>
      <c r="C44" s="175">
        <v>9.2</v>
      </c>
      <c r="D44" s="197" t="s">
        <v>83</v>
      </c>
      <c r="F44" s="247" t="s">
        <v>417</v>
      </c>
      <c r="G44" s="175">
        <v>12.9</v>
      </c>
      <c r="H44" s="237" t="s">
        <v>108</v>
      </c>
      <c r="I44" s="231"/>
    </row>
    <row r="45" s="39" customFormat="1" ht="39" customHeight="1" spans="1:9">
      <c r="A45" s="241"/>
      <c r="B45" s="197" t="s">
        <v>418</v>
      </c>
      <c r="C45" s="175">
        <v>9.3</v>
      </c>
      <c r="D45" s="197" t="s">
        <v>95</v>
      </c>
      <c r="F45" s="247" t="s">
        <v>419</v>
      </c>
      <c r="G45" s="175">
        <v>13.8</v>
      </c>
      <c r="H45" s="237" t="s">
        <v>108</v>
      </c>
      <c r="I45" s="231"/>
    </row>
    <row r="46" s="39" customFormat="1" ht="32" customHeight="1" spans="1:9">
      <c r="A46" s="241"/>
      <c r="B46" s="197" t="s">
        <v>420</v>
      </c>
      <c r="C46" s="175">
        <v>9.4</v>
      </c>
      <c r="D46" s="197" t="s">
        <v>83</v>
      </c>
      <c r="F46" s="251" t="s">
        <v>46</v>
      </c>
      <c r="G46" s="221"/>
      <c r="H46" s="221"/>
      <c r="I46" s="231"/>
    </row>
    <row r="47" s="39" customFormat="1" ht="32" customHeight="1" spans="1:9">
      <c r="A47" s="231"/>
      <c r="B47" s="197" t="s">
        <v>421</v>
      </c>
      <c r="C47" s="175">
        <v>9.4</v>
      </c>
      <c r="D47" s="197" t="s">
        <v>83</v>
      </c>
      <c r="F47" s="236" t="s">
        <v>349</v>
      </c>
      <c r="G47" s="232" t="s">
        <v>10</v>
      </c>
      <c r="H47" s="233" t="s">
        <v>398</v>
      </c>
      <c r="I47" s="231"/>
    </row>
    <row r="48" s="39" customFormat="1" ht="15" customHeight="1" spans="1:9">
      <c r="A48" s="241"/>
      <c r="B48" s="197" t="s">
        <v>422</v>
      </c>
      <c r="C48" s="175">
        <v>9.5</v>
      </c>
      <c r="D48" s="197" t="s">
        <v>95</v>
      </c>
      <c r="F48" s="145" t="s">
        <v>383</v>
      </c>
      <c r="G48" s="175">
        <v>9</v>
      </c>
      <c r="H48" s="197" t="s">
        <v>116</v>
      </c>
      <c r="I48" s="231"/>
    </row>
    <row r="49" s="39" customFormat="1" ht="35" customHeight="1" spans="1:9">
      <c r="A49" s="241"/>
      <c r="B49" s="197" t="s">
        <v>423</v>
      </c>
      <c r="C49" s="175">
        <v>9.9</v>
      </c>
      <c r="D49" s="197" t="s">
        <v>95</v>
      </c>
      <c r="F49" s="145" t="s">
        <v>385</v>
      </c>
      <c r="G49" s="175">
        <v>9.1</v>
      </c>
      <c r="H49" s="197" t="s">
        <v>116</v>
      </c>
      <c r="I49" s="231"/>
    </row>
    <row r="50" s="39" customFormat="1" ht="38" customHeight="1" spans="1:9">
      <c r="A50" s="241"/>
      <c r="B50" s="197" t="s">
        <v>424</v>
      </c>
      <c r="C50" s="175">
        <v>10</v>
      </c>
      <c r="D50" s="197" t="s">
        <v>83</v>
      </c>
      <c r="F50" s="145" t="s">
        <v>387</v>
      </c>
      <c r="G50" s="175">
        <v>9.6</v>
      </c>
      <c r="H50" s="197" t="s">
        <v>116</v>
      </c>
      <c r="I50" s="231"/>
    </row>
    <row r="51" s="39" customFormat="1" ht="40" customHeight="1" spans="1:9">
      <c r="A51" s="241"/>
      <c r="B51" s="246" t="s">
        <v>57</v>
      </c>
      <c r="C51" s="3"/>
      <c r="D51" s="4"/>
      <c r="F51" s="145" t="s">
        <v>425</v>
      </c>
      <c r="G51" s="175">
        <v>9.6</v>
      </c>
      <c r="H51" s="197" t="s">
        <v>116</v>
      </c>
      <c r="I51" s="231"/>
    </row>
    <row r="52" s="39" customFormat="1" ht="40" customHeight="1" spans="1:9">
      <c r="A52" s="241"/>
      <c r="B52" s="248" t="s">
        <v>349</v>
      </c>
      <c r="C52" s="250" t="s">
        <v>10</v>
      </c>
      <c r="D52" s="250" t="s">
        <v>398</v>
      </c>
      <c r="F52" s="145" t="s">
        <v>389</v>
      </c>
      <c r="G52" s="175">
        <v>9.7</v>
      </c>
      <c r="H52" s="197" t="s">
        <v>116</v>
      </c>
      <c r="I52" s="231"/>
    </row>
    <row r="53" s="39" customFormat="1" ht="40" customHeight="1" spans="1:9">
      <c r="A53" s="241"/>
      <c r="B53" s="245" t="s">
        <v>396</v>
      </c>
      <c r="C53" s="175">
        <v>8.7</v>
      </c>
      <c r="D53" s="197" t="s">
        <v>83</v>
      </c>
      <c r="F53" s="145" t="s">
        <v>426</v>
      </c>
      <c r="G53" s="175">
        <v>9.8</v>
      </c>
      <c r="H53" s="197" t="s">
        <v>116</v>
      </c>
      <c r="I53" s="231"/>
    </row>
    <row r="54" s="39" customFormat="1" ht="38" customHeight="1" spans="1:9">
      <c r="A54" s="241"/>
      <c r="B54" s="252" t="s">
        <v>397</v>
      </c>
      <c r="C54" s="175">
        <v>8.8</v>
      </c>
      <c r="D54" s="197" t="s">
        <v>83</v>
      </c>
      <c r="F54" s="145" t="s">
        <v>392</v>
      </c>
      <c r="G54" s="175">
        <v>10</v>
      </c>
      <c r="H54" s="197" t="s">
        <v>116</v>
      </c>
      <c r="I54" s="231"/>
    </row>
    <row r="55" s="39" customFormat="1" ht="27.75" customHeight="1" spans="1:9">
      <c r="A55" s="241"/>
      <c r="B55" s="252" t="s">
        <v>399</v>
      </c>
      <c r="C55" s="175">
        <v>9</v>
      </c>
      <c r="D55" s="197" t="s">
        <v>83</v>
      </c>
      <c r="F55" s="145" t="s">
        <v>394</v>
      </c>
      <c r="G55" s="175">
        <v>10.3</v>
      </c>
      <c r="H55" s="197" t="s">
        <v>116</v>
      </c>
      <c r="I55" s="231"/>
    </row>
    <row r="56" s="39" customFormat="1" ht="26" customHeight="1" spans="1:9">
      <c r="A56" s="241"/>
      <c r="B56" s="252" t="s">
        <v>401</v>
      </c>
      <c r="C56" s="175">
        <v>9.1</v>
      </c>
      <c r="D56" s="197" t="s">
        <v>83</v>
      </c>
      <c r="F56" s="145" t="s">
        <v>395</v>
      </c>
      <c r="G56" s="175">
        <v>10.6</v>
      </c>
      <c r="H56" s="197" t="s">
        <v>116</v>
      </c>
      <c r="I56" s="231"/>
    </row>
    <row r="57" s="39" customFormat="1" ht="27.75" customHeight="1" spans="1:9">
      <c r="A57" s="241"/>
      <c r="B57" s="252" t="s">
        <v>403</v>
      </c>
      <c r="C57" s="175">
        <v>9.1</v>
      </c>
      <c r="D57" s="197" t="s">
        <v>163</v>
      </c>
      <c r="F57" s="251" t="s">
        <v>52</v>
      </c>
      <c r="G57" s="221"/>
      <c r="H57" s="221"/>
      <c r="I57" s="231"/>
    </row>
    <row r="58" s="39" customFormat="1" ht="29" customHeight="1" spans="1:9">
      <c r="A58" s="241"/>
      <c r="B58" s="252" t="s">
        <v>405</v>
      </c>
      <c r="C58" s="175">
        <v>9.2</v>
      </c>
      <c r="D58" s="197" t="s">
        <v>83</v>
      </c>
      <c r="F58" s="236" t="s">
        <v>349</v>
      </c>
      <c r="G58" s="232" t="s">
        <v>10</v>
      </c>
      <c r="H58" s="233" t="s">
        <v>398</v>
      </c>
      <c r="I58" s="231"/>
    </row>
    <row r="59" s="39" customFormat="1" ht="21" customHeight="1" spans="1:9">
      <c r="A59" s="241"/>
      <c r="B59" s="253" t="s">
        <v>407</v>
      </c>
      <c r="C59" s="175">
        <v>9.3</v>
      </c>
      <c r="D59" s="197" t="s">
        <v>98</v>
      </c>
      <c r="F59" s="145" t="s">
        <v>427</v>
      </c>
      <c r="G59" s="175">
        <v>9.1</v>
      </c>
      <c r="H59" s="197" t="s">
        <v>114</v>
      </c>
      <c r="I59" s="231"/>
    </row>
    <row r="60" s="39" customFormat="1" ht="40" customHeight="1" spans="1:9">
      <c r="A60" s="231"/>
      <c r="B60" s="253" t="s">
        <v>428</v>
      </c>
      <c r="C60" s="175">
        <v>9.3</v>
      </c>
      <c r="D60" s="197" t="s">
        <v>98</v>
      </c>
      <c r="F60" s="145" t="s">
        <v>429</v>
      </c>
      <c r="G60" s="175">
        <v>9.4</v>
      </c>
      <c r="H60" s="197" t="s">
        <v>114</v>
      </c>
      <c r="I60" s="231"/>
    </row>
    <row r="61" s="39" customFormat="1" ht="27.75" customHeight="1" spans="1:9">
      <c r="A61" s="231"/>
      <c r="B61" s="253" t="s">
        <v>411</v>
      </c>
      <c r="C61" s="175">
        <v>9.6</v>
      </c>
      <c r="D61" s="197" t="s">
        <v>98</v>
      </c>
      <c r="F61" s="145" t="s">
        <v>430</v>
      </c>
      <c r="G61" s="175">
        <v>9.5</v>
      </c>
      <c r="H61" s="197" t="s">
        <v>114</v>
      </c>
      <c r="I61" s="231"/>
    </row>
    <row r="62" ht="37" customHeight="1" spans="1:9">
      <c r="A62" s="241"/>
      <c r="B62" s="253" t="s">
        <v>413</v>
      </c>
      <c r="C62" s="175">
        <v>9.7</v>
      </c>
      <c r="D62" s="197" t="s">
        <v>98</v>
      </c>
      <c r="E62" s="241"/>
      <c r="F62" s="145" t="s">
        <v>375</v>
      </c>
      <c r="G62" s="175">
        <v>9.7</v>
      </c>
      <c r="H62" s="197" t="s">
        <v>114</v>
      </c>
      <c r="I62" s="241"/>
    </row>
    <row r="63" ht="33" customHeight="1" spans="1:9">
      <c r="A63" s="241"/>
      <c r="B63" s="253" t="s">
        <v>415</v>
      </c>
      <c r="C63" s="175">
        <v>9.9</v>
      </c>
      <c r="D63" s="197" t="s">
        <v>98</v>
      </c>
      <c r="E63" s="241"/>
      <c r="F63" s="145" t="s">
        <v>431</v>
      </c>
      <c r="G63" s="175">
        <v>10.3</v>
      </c>
      <c r="H63" s="197" t="s">
        <v>114</v>
      </c>
      <c r="I63" s="241"/>
    </row>
    <row r="64" ht="23" customHeight="1" spans="1:9">
      <c r="A64" s="241"/>
      <c r="B64" s="253" t="s">
        <v>417</v>
      </c>
      <c r="C64" s="175">
        <v>10.3</v>
      </c>
      <c r="D64" s="197" t="s">
        <v>98</v>
      </c>
      <c r="E64" s="241"/>
      <c r="F64" s="145" t="s">
        <v>379</v>
      </c>
      <c r="G64" s="175">
        <v>10.3</v>
      </c>
      <c r="H64" s="197" t="s">
        <v>114</v>
      </c>
      <c r="I64" s="241"/>
    </row>
    <row r="65" ht="23" customHeight="1" spans="1:9">
      <c r="A65" s="241"/>
      <c r="B65" s="254" t="s">
        <v>419</v>
      </c>
      <c r="C65" s="175">
        <v>11.1</v>
      </c>
      <c r="D65" s="197" t="s">
        <v>98</v>
      </c>
      <c r="E65" s="241"/>
      <c r="F65" s="243" t="s">
        <v>381</v>
      </c>
      <c r="G65" s="175">
        <v>10.6</v>
      </c>
      <c r="H65" s="197" t="s">
        <v>114</v>
      </c>
      <c r="I65" s="241"/>
    </row>
    <row r="66" ht="14" customHeight="1" spans="1:9">
      <c r="A66" s="241"/>
      <c r="B66" s="241"/>
      <c r="C66" s="241"/>
      <c r="D66" s="230"/>
      <c r="E66" s="241"/>
      <c r="F66" s="241"/>
      <c r="G66" s="241"/>
      <c r="H66" s="241"/>
      <c r="I66" s="241"/>
    </row>
    <row r="70" ht="51" customHeight="1"/>
    <row r="71" s="39" customFormat="1" ht="15" customHeight="1" spans="1:9">
      <c r="A71" s="1"/>
      <c r="B71" s="1"/>
      <c r="C71" s="1"/>
      <c r="D71" s="229"/>
      <c r="E71" s="1"/>
      <c r="F71" s="1"/>
      <c r="G71" s="1"/>
      <c r="H71" s="1"/>
    </row>
    <row r="72" s="39" customFormat="1" ht="15" customHeight="1" spans="1:9">
      <c r="A72" s="1"/>
      <c r="B72" s="1"/>
      <c r="C72" s="1"/>
      <c r="D72" s="229"/>
      <c r="F72" s="1"/>
      <c r="G72" s="1"/>
      <c r="H72" s="1"/>
    </row>
    <row r="83" s="1" customFormat="1" ht="15" customHeight="1" spans="1:8">
      <c r="D83" s="229"/>
    </row>
    <row r="84" s="39" customFormat="1" ht="15" customHeight="1" spans="1:8">
      <c r="A84" s="1"/>
      <c r="B84" s="1"/>
      <c r="C84" s="1"/>
      <c r="D84" s="229"/>
      <c r="E84" s="1"/>
      <c r="F84" s="1"/>
      <c r="G84" s="1"/>
      <c r="H84" s="1"/>
    </row>
    <row r="86" ht="13.85" customHeight="1" spans="1:8">
      <c r="E86" s="39"/>
    </row>
    <row r="87" ht="13.85" customHeight="1" spans="1:8">
      <c r="E87" s="39"/>
    </row>
    <row r="93" s="39" customFormat="1" ht="15" customHeight="1" spans="1:8">
      <c r="A93" s="1"/>
      <c r="B93" s="1"/>
      <c r="C93" s="1"/>
      <c r="D93" s="229"/>
      <c r="E93" s="1"/>
      <c r="F93" s="1"/>
      <c r="G93" s="1"/>
      <c r="H93" s="1"/>
    </row>
    <row r="94" s="39" customFormat="1" ht="15" customHeight="1" spans="1:8">
      <c r="A94" s="1"/>
      <c r="B94" s="1"/>
      <c r="C94" s="1"/>
      <c r="D94" s="229"/>
      <c r="E94" s="1"/>
      <c r="F94" s="1"/>
      <c r="G94" s="1"/>
      <c r="H94" s="1"/>
    </row>
    <row r="97" ht="13.85" customHeight="1" spans="1:10">
      <c r="I97" s="39"/>
    </row>
    <row r="98" ht="13.85" customHeight="1" spans="1:10">
      <c r="I98" s="39"/>
      <c r="J98" s="39"/>
    </row>
    <row r="99" ht="13.85" customHeight="1" spans="1:10">
      <c r="J99" s="39"/>
    </row>
    <row r="103" s="39" customFormat="1" ht="15" customHeight="1" spans="1:10">
      <c r="A103" s="1"/>
      <c r="B103" s="1"/>
      <c r="C103" s="1"/>
      <c r="D103" s="229"/>
      <c r="E103" s="1"/>
      <c r="F103" s="1"/>
      <c r="G103" s="1"/>
      <c r="H103" s="1"/>
      <c r="I103" s="1"/>
      <c r="J103" s="1"/>
    </row>
    <row r="104" s="39" customFormat="1" ht="15" customHeight="1" spans="1:10">
      <c r="A104" s="1"/>
      <c r="B104" s="1"/>
      <c r="C104" s="1"/>
      <c r="D104" s="229"/>
      <c r="E104" s="1"/>
      <c r="F104" s="1"/>
      <c r="G104" s="1"/>
      <c r="H104" s="1"/>
      <c r="I104" s="1"/>
      <c r="J104" s="1"/>
    </row>
  </sheetData>
  <sheetProtection algorithmName="SHA-512" hashValue="RFFmRLQzIJVwY6FlWf34IhYSN4/fqzW5lcO7HMXBRG85ZteqDZLi62mHWVglCS6CY1xWqESpIllWkGB3Xu2V9g==" saltValue="5pXijRJ0kGLSZZLNEBoIpg==" spinCount="100000" sheet="1" objects="1"/>
  <mergeCells count="9">
    <mergeCell ref="B1:H1"/>
    <mergeCell ref="F3:H3"/>
    <mergeCell ref="B4:D4"/>
    <mergeCell ref="B28:D28"/>
    <mergeCell ref="B34:D34"/>
    <mergeCell ref="F46:H46"/>
    <mergeCell ref="B51:D51"/>
    <mergeCell ref="F57:H57"/>
    <mergeCell ref="E3:E61"/>
  </mergeCells>
  <hyperlinks>
    <hyperlink ref="J1" location="佳林主页!A1" display="返回&#10;佳林主页"/>
    <hyperlink ref="K1" location="'佳琳-渠道目录'!A1" display="进入&#10;渠道目录"/>
  </hyperlinks>
  <pageMargins left="0.75" right="0.75" top="1" bottom="1" header="0.5" footer="0.5"/>
  <pageSetup paperSize="9" orientation="portrait"/>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7030A0"/>
  </sheetPr>
  <dimension ref="A1:T64"/>
  <sheetViews>
    <sheetView showGridLines="0" workbookViewId="0">
      <selection activeCell="A15" sqref="A15:K15"/>
    </sheetView>
  </sheetViews>
  <sheetFormatPr defaultColWidth="9" defaultRowHeight="13.85"/>
  <cols>
    <col min="1" max="1" width="2.19469026548673" style="89" customWidth="1"/>
    <col min="2" max="2" width="14.4070796460177" style="89" customWidth="1"/>
    <col min="3" max="3" width="2.19469026548673" style="89" customWidth="1"/>
    <col min="4" max="4" width="33.787610619469" style="89" customWidth="1"/>
    <col min="5" max="10" width="14.070796460177" style="89" customWidth="1"/>
    <col min="11" max="11" width="33.5044247787611" style="89" customWidth="1"/>
    <col min="12" max="12" width="2.19469026548673" style="89" customWidth="1"/>
    <col min="13" max="13" width="61.4336283185841" style="89" customWidth="1"/>
    <col min="14" max="14" width="2.19469026548673" style="89" customWidth="1"/>
    <col min="15" max="16" width="13.283185840708" style="89" customWidth="1"/>
    <col min="17" max="17" width="12.8849557522124" style="89" customWidth="1"/>
    <col min="18" max="19" width="9" style="89" customWidth="1"/>
    <col min="20" max="20" width="7.63716814159292" style="89" customWidth="1"/>
    <col min="21" max="16384" width="9" style="89" customWidth="1"/>
  </cols>
  <sheetData>
    <row r="1" s="83" customFormat="1" ht="64" customHeight="1" spans="1:17">
      <c r="A1" s="190" t="s">
        <v>432</v>
      </c>
      <c r="O1" s="5" t="s">
        <v>193</v>
      </c>
      <c r="P1" s="5" t="s">
        <v>218</v>
      </c>
    </row>
    <row r="2" s="83" customFormat="1" ht="14" customHeight="1" spans="1:17">
      <c r="A2" s="92"/>
      <c r="B2" s="191"/>
      <c r="N2" s="92"/>
    </row>
    <row r="3" s="83" customFormat="1" ht="39" customHeight="1" spans="1:17">
      <c r="A3" s="191"/>
      <c r="B3" s="192" t="s">
        <v>8</v>
      </c>
      <c r="C3" s="92"/>
      <c r="D3" s="192" t="s">
        <v>263</v>
      </c>
      <c r="E3" s="192" t="s">
        <v>11</v>
      </c>
      <c r="F3" s="192" t="s">
        <v>12</v>
      </c>
      <c r="G3" s="192" t="s">
        <v>13</v>
      </c>
      <c r="H3" s="192" t="s">
        <v>14</v>
      </c>
      <c r="I3" s="192" t="s">
        <v>15</v>
      </c>
      <c r="J3" s="192" t="s">
        <v>433</v>
      </c>
      <c r="K3" s="192" t="s">
        <v>266</v>
      </c>
      <c r="L3" s="92"/>
      <c r="M3" s="193" t="s">
        <v>267</v>
      </c>
      <c r="N3" s="191"/>
    </row>
    <row r="4" s="83" customFormat="1" ht="16" customHeight="1" spans="1:17">
      <c r="B4" s="191"/>
    </row>
    <row r="5" s="83" customFormat="1" ht="70" customHeight="1" spans="1:17">
      <c r="B5" s="194" t="s">
        <v>434</v>
      </c>
      <c r="C5" s="92"/>
      <c r="D5" s="195" t="s">
        <v>322</v>
      </c>
      <c r="E5" s="196">
        <v>18</v>
      </c>
      <c r="F5" s="196">
        <v>15</v>
      </c>
      <c r="G5" s="196">
        <v>13.5</v>
      </c>
      <c r="H5" s="196">
        <v>13</v>
      </c>
      <c r="I5" s="196">
        <v>12.5</v>
      </c>
      <c r="J5" s="196">
        <v>12</v>
      </c>
      <c r="K5" s="197" t="s">
        <v>37</v>
      </c>
      <c r="L5" s="92"/>
      <c r="M5" s="198" t="s">
        <v>435</v>
      </c>
    </row>
    <row r="6" s="83" customFormat="1" ht="70" customHeight="1" spans="1:17">
      <c r="B6" s="45"/>
      <c r="C6" s="92"/>
      <c r="D6" s="195" t="s">
        <v>38</v>
      </c>
      <c r="E6" s="196">
        <v>22</v>
      </c>
      <c r="F6" s="196">
        <v>19</v>
      </c>
      <c r="G6" s="196">
        <v>17</v>
      </c>
      <c r="H6" s="196">
        <v>16</v>
      </c>
      <c r="I6" s="196">
        <v>15</v>
      </c>
      <c r="J6" s="196">
        <v>14.5</v>
      </c>
      <c r="K6" s="197" t="s">
        <v>40</v>
      </c>
      <c r="L6" s="92"/>
      <c r="M6" s="45"/>
    </row>
    <row r="7" s="83" customFormat="1" ht="70" customHeight="1" spans="1:17">
      <c r="B7" s="45"/>
      <c r="C7" s="92"/>
      <c r="D7" s="195" t="s">
        <v>323</v>
      </c>
      <c r="E7" s="196">
        <v>25</v>
      </c>
      <c r="F7" s="196">
        <v>22</v>
      </c>
      <c r="G7" s="196">
        <v>20.5</v>
      </c>
      <c r="H7" s="196">
        <v>20</v>
      </c>
      <c r="I7" s="196">
        <v>19</v>
      </c>
      <c r="J7" s="196">
        <v>18</v>
      </c>
      <c r="K7" s="197" t="s">
        <v>40</v>
      </c>
      <c r="L7" s="92"/>
      <c r="M7" s="45"/>
    </row>
    <row r="8" s="83" customFormat="1" ht="70" customHeight="1" spans="1:17">
      <c r="B8" s="8"/>
      <c r="C8" s="92"/>
      <c r="D8" s="199" t="s">
        <v>324</v>
      </c>
      <c r="E8" s="196">
        <v>26.5</v>
      </c>
      <c r="F8" s="196">
        <v>24.5</v>
      </c>
      <c r="G8" s="196">
        <v>22</v>
      </c>
      <c r="H8" s="196">
        <v>21</v>
      </c>
      <c r="I8" s="196">
        <v>20.5</v>
      </c>
      <c r="J8" s="196">
        <v>20</v>
      </c>
      <c r="K8" s="200" t="s">
        <v>45</v>
      </c>
      <c r="L8" s="92"/>
      <c r="M8" s="45"/>
    </row>
    <row r="9" s="83" customFormat="1" ht="14" customHeight="1" spans="1:17">
      <c r="B9" s="191"/>
      <c r="L9" s="92"/>
      <c r="M9" s="45"/>
    </row>
    <row r="10" s="83" customFormat="1" ht="57" customHeight="1" spans="1:17">
      <c r="B10" s="201" t="s">
        <v>436</v>
      </c>
      <c r="C10" s="92"/>
      <c r="D10" s="202" t="s">
        <v>75</v>
      </c>
      <c r="E10" s="196">
        <v>22</v>
      </c>
      <c r="F10" s="196">
        <v>19</v>
      </c>
      <c r="G10" s="196">
        <v>17.5</v>
      </c>
      <c r="H10" s="196">
        <v>16</v>
      </c>
      <c r="I10" s="196">
        <v>15.5</v>
      </c>
      <c r="J10" s="196">
        <v>15</v>
      </c>
      <c r="K10" s="203" t="s">
        <v>76</v>
      </c>
      <c r="L10" s="92"/>
      <c r="M10" s="8"/>
    </row>
    <row r="11" s="83" customFormat="1" ht="14" customHeight="1" spans="1:17">
      <c r="A11" s="92"/>
      <c r="B11" s="191"/>
      <c r="N11" s="92"/>
    </row>
    <row r="12" s="83" customFormat="1" ht="32" customHeight="1" spans="1:17">
      <c r="A12" s="204" t="s">
        <v>341</v>
      </c>
      <c r="B12" s="205"/>
      <c r="C12" s="205"/>
      <c r="D12" s="205"/>
      <c r="E12" s="205"/>
      <c r="F12" s="205"/>
      <c r="G12" s="205"/>
      <c r="H12" s="205"/>
      <c r="I12" s="205"/>
      <c r="J12" s="205"/>
      <c r="K12" s="206"/>
      <c r="L12" s="207" t="s">
        <v>342</v>
      </c>
      <c r="M12" s="208"/>
      <c r="N12" s="209"/>
      <c r="O12" s="131"/>
      <c r="P12" s="131"/>
      <c r="Q12" s="131"/>
    </row>
    <row r="13" s="131" customFormat="1" ht="32" customHeight="1" spans="1:17">
      <c r="A13" s="210" t="s">
        <v>343</v>
      </c>
      <c r="B13" s="211"/>
      <c r="C13" s="211"/>
      <c r="D13" s="211"/>
      <c r="E13" s="211"/>
      <c r="F13" s="211"/>
      <c r="G13" s="211"/>
      <c r="H13" s="211"/>
      <c r="I13" s="211"/>
      <c r="J13" s="211"/>
      <c r="K13" s="212"/>
      <c r="L13" s="213"/>
      <c r="M13" s="208"/>
      <c r="N13" s="209"/>
    </row>
    <row r="14" s="131" customFormat="1" ht="137" customHeight="1" spans="1:17">
      <c r="A14" s="214" t="s">
        <v>344</v>
      </c>
      <c r="B14" s="215"/>
      <c r="C14" s="215"/>
      <c r="D14" s="215"/>
      <c r="E14" s="215"/>
      <c r="F14" s="215"/>
      <c r="G14" s="215"/>
      <c r="H14" s="215"/>
      <c r="I14" s="215"/>
      <c r="J14" s="215"/>
      <c r="K14" s="216"/>
      <c r="L14" s="213"/>
      <c r="M14" s="208"/>
      <c r="N14" s="209"/>
    </row>
    <row r="15" s="131" customFormat="1" ht="204" customHeight="1" spans="1:17">
      <c r="A15" s="120" t="s">
        <v>345</v>
      </c>
      <c r="B15" s="3"/>
      <c r="C15" s="3"/>
      <c r="D15" s="3"/>
      <c r="E15" s="3"/>
      <c r="F15" s="3"/>
      <c r="G15" s="3"/>
      <c r="H15" s="3"/>
      <c r="I15" s="3"/>
      <c r="J15" s="3"/>
      <c r="K15" s="4"/>
      <c r="L15" s="217"/>
      <c r="M15" s="218"/>
      <c r="N15" s="219"/>
    </row>
    <row r="16" s="131" customFormat="1" ht="94" customHeight="1" spans="1:17">
      <c r="A16" s="210" t="s">
        <v>346</v>
      </c>
      <c r="B16" s="211"/>
      <c r="C16" s="211"/>
      <c r="D16" s="211"/>
      <c r="E16" s="211"/>
      <c r="F16" s="211"/>
      <c r="G16" s="211"/>
      <c r="H16" s="211"/>
      <c r="I16" s="211"/>
      <c r="J16" s="211"/>
      <c r="K16" s="212"/>
      <c r="L16" s="83"/>
      <c r="M16" s="89"/>
      <c r="N16" s="89"/>
      <c r="O16" s="89"/>
      <c r="P16" s="89"/>
      <c r="Q16" s="89"/>
    </row>
    <row r="17" s="83" customFormat="1" ht="31" customHeight="1" spans="1:17">
      <c r="A17" s="220" t="s">
        <v>304</v>
      </c>
      <c r="B17" s="221"/>
      <c r="C17" s="221"/>
      <c r="D17" s="221"/>
      <c r="E17" s="221"/>
      <c r="F17" s="221"/>
      <c r="G17" s="221"/>
      <c r="H17" s="221"/>
      <c r="I17" s="221"/>
      <c r="J17" s="221"/>
      <c r="K17" s="221"/>
      <c r="L17" s="83"/>
      <c r="M17" s="89"/>
      <c r="N17" s="89"/>
      <c r="O17" s="89"/>
      <c r="P17" s="89"/>
    </row>
    <row r="18" s="83" customFormat="1" ht="22" customHeight="1" spans="1:17">
      <c r="A18" s="222" t="s">
        <v>305</v>
      </c>
      <c r="B18" s="123"/>
      <c r="C18" s="123"/>
      <c r="D18" s="123"/>
      <c r="E18" s="123"/>
      <c r="F18" s="123"/>
      <c r="G18" s="123"/>
      <c r="H18" s="123"/>
      <c r="I18" s="123"/>
      <c r="J18" s="123"/>
      <c r="K18" s="123"/>
      <c r="L18" s="83"/>
      <c r="M18" s="89"/>
      <c r="N18" s="89"/>
      <c r="O18" s="89"/>
      <c r="P18" s="89"/>
    </row>
    <row r="19" s="83" customFormat="1" ht="22" customHeight="1" spans="1:17">
      <c r="A19" s="223" t="s">
        <v>306</v>
      </c>
      <c r="B19" s="125"/>
      <c r="C19" s="125"/>
      <c r="D19" s="125"/>
      <c r="E19" s="125"/>
      <c r="F19" s="125"/>
      <c r="G19" s="125"/>
      <c r="H19" s="125"/>
      <c r="I19" s="125"/>
      <c r="J19" s="125"/>
      <c r="K19" s="125"/>
      <c r="L19" s="83"/>
      <c r="M19" s="89"/>
      <c r="N19" s="89"/>
      <c r="O19" s="89"/>
      <c r="P19" s="89"/>
    </row>
    <row r="20" s="83" customFormat="1" ht="22" customHeight="1" spans="1:17">
      <c r="A20" s="223" t="s">
        <v>307</v>
      </c>
      <c r="B20" s="125"/>
      <c r="C20" s="125"/>
      <c r="D20" s="125"/>
      <c r="E20" s="125"/>
      <c r="F20" s="125"/>
      <c r="G20" s="125"/>
      <c r="H20" s="125"/>
      <c r="I20" s="125"/>
      <c r="J20" s="125"/>
      <c r="K20" s="125"/>
      <c r="L20" s="83"/>
      <c r="M20" s="89"/>
      <c r="N20" s="89"/>
      <c r="O20" s="89"/>
      <c r="P20" s="89"/>
    </row>
    <row r="21" s="83" customFormat="1" ht="22" customHeight="1" spans="1:17">
      <c r="A21" s="223" t="s">
        <v>308</v>
      </c>
      <c r="B21" s="125"/>
      <c r="C21" s="125"/>
      <c r="D21" s="125"/>
      <c r="E21" s="125"/>
      <c r="F21" s="125"/>
      <c r="G21" s="125"/>
      <c r="H21" s="125"/>
      <c r="I21" s="125"/>
      <c r="J21" s="125"/>
      <c r="K21" s="125"/>
      <c r="L21" s="83"/>
      <c r="M21" s="89"/>
      <c r="N21" s="89"/>
      <c r="O21" s="89"/>
      <c r="P21" s="89"/>
    </row>
    <row r="22" s="83" customFormat="1" ht="22" customHeight="1" spans="1:17">
      <c r="A22" s="223" t="s">
        <v>309</v>
      </c>
      <c r="B22" s="125"/>
      <c r="C22" s="125"/>
      <c r="D22" s="125"/>
      <c r="E22" s="125"/>
      <c r="F22" s="125"/>
      <c r="G22" s="125"/>
      <c r="H22" s="125"/>
      <c r="I22" s="125"/>
      <c r="J22" s="125"/>
      <c r="K22" s="125"/>
      <c r="L22" s="89"/>
      <c r="M22" s="89"/>
      <c r="N22" s="89"/>
      <c r="O22" s="89"/>
      <c r="P22" s="89"/>
    </row>
    <row r="23" s="83" customFormat="1" ht="22" customHeight="1" spans="1:17">
      <c r="A23" s="223" t="s">
        <v>347</v>
      </c>
      <c r="B23" s="125"/>
      <c r="C23" s="125"/>
      <c r="D23" s="125"/>
      <c r="E23" s="125"/>
      <c r="F23" s="125"/>
      <c r="G23" s="125"/>
      <c r="H23" s="125"/>
      <c r="I23" s="125"/>
      <c r="J23" s="125"/>
      <c r="K23" s="125"/>
      <c r="L23" s="89"/>
      <c r="M23" s="89"/>
      <c r="N23" s="89"/>
      <c r="O23" s="89"/>
      <c r="P23" s="89"/>
    </row>
    <row r="24" s="83" customFormat="1" ht="28" customHeight="1" spans="1:17">
      <c r="A24" s="223" t="s">
        <v>311</v>
      </c>
      <c r="B24" s="125"/>
      <c r="C24" s="125"/>
      <c r="D24" s="125"/>
      <c r="E24" s="125"/>
      <c r="F24" s="125"/>
      <c r="G24" s="125"/>
      <c r="H24" s="125"/>
      <c r="I24" s="125"/>
      <c r="J24" s="125"/>
      <c r="K24" s="125"/>
      <c r="L24" s="89"/>
      <c r="M24" s="89"/>
      <c r="N24" s="89"/>
      <c r="O24" s="89"/>
      <c r="P24" s="89"/>
    </row>
    <row r="25" s="83" customFormat="1" ht="22" customHeight="1" spans="1:17">
      <c r="A25" s="223" t="s">
        <v>312</v>
      </c>
      <c r="B25" s="125"/>
      <c r="C25" s="125"/>
      <c r="D25" s="125"/>
      <c r="E25" s="125"/>
      <c r="F25" s="125"/>
      <c r="G25" s="125"/>
      <c r="H25" s="125"/>
      <c r="I25" s="125"/>
      <c r="J25" s="125"/>
      <c r="K25" s="125"/>
      <c r="L25" s="89"/>
      <c r="M25" s="89"/>
      <c r="N25" s="89"/>
      <c r="O25" s="89"/>
      <c r="P25" s="89"/>
    </row>
    <row r="26" s="83" customFormat="1" ht="23" customHeight="1" spans="1:17">
      <c r="A26" s="224" t="s">
        <v>313</v>
      </c>
      <c r="B26" s="125"/>
      <c r="C26" s="125"/>
      <c r="D26" s="125"/>
      <c r="E26" s="125"/>
      <c r="F26" s="125"/>
      <c r="G26" s="125"/>
      <c r="H26" s="125"/>
      <c r="I26" s="125"/>
      <c r="J26" s="125"/>
      <c r="K26" s="125"/>
      <c r="L26" s="89"/>
      <c r="M26" s="89"/>
      <c r="N26" s="89"/>
      <c r="O26" s="89"/>
      <c r="P26" s="89"/>
    </row>
    <row r="27" s="83" customFormat="1" ht="81" customHeight="1" spans="1:17">
      <c r="A27" s="225" t="s">
        <v>437</v>
      </c>
      <c r="B27" s="125"/>
      <c r="C27" s="125"/>
      <c r="D27" s="125"/>
      <c r="E27" s="125"/>
      <c r="F27" s="125"/>
      <c r="G27" s="125"/>
      <c r="H27" s="125"/>
      <c r="I27" s="125"/>
      <c r="J27" s="125"/>
      <c r="K27" s="125"/>
      <c r="L27" s="89"/>
      <c r="M27" s="89"/>
      <c r="N27" s="89"/>
      <c r="O27" s="89"/>
      <c r="P27" s="89"/>
    </row>
    <row r="28" s="83" customFormat="1" ht="28" customHeight="1" spans="1:17">
      <c r="A28" s="223" t="s">
        <v>315</v>
      </c>
      <c r="B28" s="125"/>
      <c r="C28" s="125"/>
      <c r="D28" s="125"/>
      <c r="E28" s="125"/>
      <c r="F28" s="125"/>
      <c r="G28" s="125"/>
      <c r="H28" s="125"/>
      <c r="I28" s="125"/>
      <c r="J28" s="125"/>
      <c r="K28" s="125"/>
      <c r="L28" s="89"/>
      <c r="M28" s="89"/>
      <c r="N28" s="89"/>
      <c r="O28" s="89"/>
      <c r="P28" s="89"/>
    </row>
    <row r="29" s="83" customFormat="1" ht="42" customHeight="1" spans="1:17">
      <c r="A29" s="223" t="s">
        <v>316</v>
      </c>
      <c r="B29" s="125"/>
      <c r="C29" s="125"/>
      <c r="D29" s="125"/>
      <c r="E29" s="125"/>
      <c r="F29" s="125"/>
      <c r="G29" s="125"/>
      <c r="H29" s="125"/>
      <c r="I29" s="125"/>
      <c r="J29" s="125"/>
      <c r="K29" s="125"/>
      <c r="L29" s="89"/>
      <c r="M29" s="89"/>
      <c r="N29" s="89"/>
      <c r="O29" s="89"/>
      <c r="P29" s="89"/>
    </row>
    <row r="30" s="83" customFormat="1" ht="40" customHeight="1" spans="1:17">
      <c r="A30" s="223" t="s">
        <v>317</v>
      </c>
      <c r="B30" s="125"/>
      <c r="C30" s="125"/>
      <c r="D30" s="125"/>
      <c r="E30" s="125"/>
      <c r="F30" s="125"/>
      <c r="G30" s="125"/>
      <c r="H30" s="125"/>
      <c r="I30" s="125"/>
      <c r="J30" s="125"/>
      <c r="K30" s="125"/>
      <c r="L30" s="89"/>
      <c r="M30" s="89"/>
      <c r="N30" s="89"/>
      <c r="O30" s="89"/>
      <c r="P30" s="89"/>
    </row>
    <row r="31" s="83" customFormat="1" ht="151" customHeight="1" spans="1:17">
      <c r="A31" s="226" t="s">
        <v>318</v>
      </c>
      <c r="B31" s="227"/>
      <c r="C31" s="227"/>
      <c r="D31" s="227"/>
      <c r="E31" s="227"/>
      <c r="F31" s="227"/>
      <c r="G31" s="227"/>
      <c r="H31" s="227"/>
      <c r="I31" s="227"/>
      <c r="J31" s="227"/>
      <c r="K31" s="227"/>
      <c r="L31" s="89"/>
      <c r="M31" s="89"/>
      <c r="N31" s="89"/>
      <c r="O31" s="89"/>
      <c r="P31" s="89"/>
    </row>
    <row r="32" s="83" customFormat="1" ht="51" customHeight="1" spans="1:17">
      <c r="A32" s="228" t="s">
        <v>319</v>
      </c>
      <c r="B32" s="156"/>
      <c r="C32" s="156"/>
      <c r="D32" s="156"/>
      <c r="E32" s="156"/>
      <c r="F32" s="156"/>
      <c r="G32" s="156"/>
      <c r="H32" s="156"/>
      <c r="I32" s="156"/>
      <c r="J32" s="156"/>
      <c r="K32" s="157"/>
      <c r="L32" s="89"/>
      <c r="M32" s="89"/>
      <c r="N32" s="89"/>
      <c r="O32" s="89"/>
      <c r="P32" s="89"/>
      <c r="Q32" s="89"/>
    </row>
    <row r="43" s="89" customFormat="1" spans="4:17">
      <c r="P43" s="83"/>
      <c r="Q43" s="83"/>
    </row>
    <row r="44" s="83" customFormat="1" ht="32" customHeight="1" spans="4:17">
      <c r="D44" s="89"/>
      <c r="E44" s="89"/>
      <c r="F44" s="89"/>
      <c r="G44" s="89"/>
      <c r="H44" s="89"/>
      <c r="I44" s="89"/>
      <c r="J44" s="89"/>
      <c r="K44" s="89"/>
      <c r="L44" s="89"/>
      <c r="M44" s="89"/>
      <c r="N44" s="89"/>
      <c r="O44" s="89"/>
      <c r="P44" s="131"/>
      <c r="Q44" s="131"/>
    </row>
    <row r="45" s="131" customFormat="1" ht="28" customHeight="1" spans="4:17">
      <c r="D45" s="89"/>
      <c r="E45" s="89"/>
      <c r="F45" s="89"/>
      <c r="G45" s="89"/>
      <c r="H45" s="89"/>
      <c r="I45" s="89"/>
      <c r="J45" s="89"/>
      <c r="K45" s="89"/>
      <c r="L45" s="89"/>
      <c r="M45" s="89"/>
      <c r="N45" s="89"/>
      <c r="O45" s="89"/>
    </row>
    <row r="46" s="131" customFormat="1" ht="171" customHeight="1" spans="4:17">
      <c r="D46" s="89"/>
      <c r="E46" s="89"/>
      <c r="F46" s="89"/>
      <c r="G46" s="89"/>
      <c r="H46" s="89"/>
      <c r="I46" s="89"/>
      <c r="J46" s="89"/>
      <c r="K46" s="89"/>
      <c r="L46" s="89"/>
      <c r="M46" s="89"/>
      <c r="N46" s="89"/>
      <c r="O46" s="89"/>
    </row>
    <row r="47" s="131" customFormat="1" ht="231" customHeight="1" spans="4:17">
      <c r="D47" s="89"/>
      <c r="E47" s="89"/>
      <c r="F47" s="89"/>
      <c r="G47" s="89"/>
      <c r="H47" s="89"/>
      <c r="I47" s="89"/>
      <c r="J47" s="89"/>
      <c r="K47" s="89"/>
      <c r="L47" s="89"/>
      <c r="M47" s="89"/>
      <c r="N47" s="89"/>
      <c r="O47" s="89"/>
    </row>
    <row r="48" s="131" customFormat="1" ht="94" customHeight="1" spans="4:17">
      <c r="D48" s="89"/>
      <c r="E48" s="89"/>
      <c r="F48" s="89"/>
      <c r="G48" s="89"/>
      <c r="H48" s="89"/>
      <c r="I48" s="89"/>
      <c r="J48" s="89"/>
      <c r="K48" s="89"/>
      <c r="L48" s="89"/>
      <c r="M48" s="89"/>
      <c r="N48" s="89"/>
      <c r="O48" s="89"/>
      <c r="P48" s="83"/>
      <c r="Q48" s="89"/>
    </row>
    <row r="49" s="83" customFormat="1" ht="31" customHeight="1" spans="4:20">
      <c r="D49" s="89"/>
      <c r="E49" s="89"/>
      <c r="F49" s="89"/>
      <c r="G49" s="89"/>
      <c r="H49" s="89"/>
      <c r="I49" s="89"/>
      <c r="J49" s="89"/>
      <c r="K49" s="89"/>
      <c r="L49" s="89"/>
      <c r="M49" s="89"/>
      <c r="N49" s="89"/>
      <c r="O49" s="89"/>
      <c r="Q49" s="89"/>
      <c r="R49" s="89"/>
      <c r="S49" s="89"/>
      <c r="T49" s="89"/>
    </row>
    <row r="50" s="83" customFormat="1" ht="22" customHeight="1" spans="4:20">
      <c r="D50" s="89"/>
      <c r="E50" s="89"/>
      <c r="F50" s="89"/>
      <c r="G50" s="89"/>
      <c r="H50" s="89"/>
      <c r="I50" s="89"/>
      <c r="J50" s="89"/>
      <c r="K50" s="89"/>
      <c r="L50" s="89"/>
      <c r="M50" s="89"/>
      <c r="N50" s="89"/>
      <c r="O50" s="89"/>
      <c r="P50" s="89"/>
      <c r="Q50" s="89"/>
      <c r="R50" s="89"/>
      <c r="S50" s="89"/>
      <c r="T50" s="89"/>
    </row>
    <row r="51" s="83" customFormat="1" ht="22" customHeight="1" spans="4:20">
      <c r="D51" s="89"/>
      <c r="E51" s="89"/>
      <c r="F51" s="89"/>
      <c r="G51" s="89"/>
      <c r="H51" s="89"/>
      <c r="I51" s="89"/>
      <c r="J51" s="89"/>
      <c r="K51" s="89"/>
      <c r="L51" s="89"/>
      <c r="M51" s="89"/>
      <c r="N51" s="89"/>
      <c r="O51" s="89"/>
      <c r="Q51" s="89"/>
      <c r="R51" s="89"/>
      <c r="S51" s="89"/>
    </row>
    <row r="52" s="83" customFormat="1" ht="22" customHeight="1" spans="4:20">
      <c r="D52" s="89"/>
      <c r="E52" s="89"/>
      <c r="F52" s="89"/>
      <c r="G52" s="89"/>
      <c r="H52" s="89"/>
      <c r="I52" s="89"/>
      <c r="J52" s="89"/>
      <c r="K52" s="89"/>
      <c r="L52" s="89"/>
      <c r="M52" s="89"/>
      <c r="N52" s="89"/>
      <c r="O52" s="89"/>
      <c r="Q52" s="89"/>
      <c r="R52" s="89"/>
      <c r="S52" s="89"/>
      <c r="T52" s="89"/>
    </row>
    <row r="53" s="83" customFormat="1" ht="22" customHeight="1" spans="4:20">
      <c r="D53" s="89"/>
      <c r="E53" s="89"/>
      <c r="F53" s="89"/>
      <c r="G53" s="89"/>
      <c r="H53" s="89"/>
      <c r="I53" s="89"/>
      <c r="J53" s="89"/>
      <c r="K53" s="89"/>
      <c r="L53" s="89"/>
      <c r="M53" s="89"/>
      <c r="N53" s="89"/>
      <c r="O53" s="89"/>
      <c r="Q53" s="89"/>
      <c r="R53" s="89"/>
      <c r="S53" s="89"/>
      <c r="T53" s="89"/>
    </row>
    <row r="54" s="83" customFormat="1" ht="22" customHeight="1" spans="4:20">
      <c r="D54" s="89"/>
      <c r="E54" s="89"/>
      <c r="F54" s="89"/>
      <c r="G54" s="89"/>
      <c r="H54" s="89"/>
      <c r="I54" s="89"/>
      <c r="J54" s="89"/>
      <c r="K54" s="89"/>
      <c r="L54" s="89"/>
      <c r="M54" s="89"/>
      <c r="N54" s="89"/>
      <c r="O54" s="89"/>
      <c r="Q54" s="89"/>
      <c r="R54" s="89"/>
      <c r="S54" s="89"/>
    </row>
    <row r="55" s="83" customFormat="1" ht="22" customHeight="1" spans="4:20">
      <c r="D55" s="89"/>
      <c r="E55" s="89"/>
      <c r="F55" s="89"/>
      <c r="G55" s="89"/>
      <c r="H55" s="89"/>
      <c r="I55" s="89"/>
      <c r="J55" s="89"/>
      <c r="K55" s="89"/>
      <c r="L55" s="89"/>
      <c r="M55" s="89"/>
      <c r="N55" s="89"/>
      <c r="O55" s="89"/>
      <c r="Q55" s="89"/>
      <c r="R55" s="89"/>
      <c r="S55" s="89"/>
      <c r="T55" s="89"/>
    </row>
    <row r="56" s="83" customFormat="1" ht="28" customHeight="1" spans="4:20">
      <c r="D56" s="89"/>
      <c r="E56" s="89"/>
      <c r="F56" s="89"/>
      <c r="G56" s="89"/>
      <c r="H56" s="89"/>
      <c r="I56" s="89"/>
      <c r="J56" s="89"/>
      <c r="K56" s="89"/>
      <c r="L56" s="89"/>
      <c r="M56" s="89"/>
      <c r="N56" s="89"/>
      <c r="O56" s="89"/>
      <c r="Q56" s="89"/>
      <c r="R56" s="89"/>
      <c r="S56" s="89"/>
      <c r="T56" s="89"/>
    </row>
    <row r="57" s="83" customFormat="1" ht="22" customHeight="1" spans="4:20">
      <c r="D57" s="89"/>
      <c r="E57" s="89"/>
      <c r="F57" s="89"/>
      <c r="G57" s="89"/>
      <c r="H57" s="89"/>
      <c r="I57" s="89"/>
      <c r="J57" s="89"/>
      <c r="K57" s="89"/>
      <c r="L57" s="89"/>
      <c r="M57" s="89"/>
      <c r="N57" s="89"/>
      <c r="O57" s="89"/>
      <c r="Q57" s="89"/>
      <c r="R57" s="89"/>
      <c r="S57" s="89"/>
      <c r="T57" s="89"/>
    </row>
    <row r="58" s="83" customFormat="1" ht="22" customHeight="1" spans="4:20">
      <c r="D58" s="89"/>
      <c r="E58" s="89"/>
      <c r="F58" s="89"/>
      <c r="G58" s="89"/>
      <c r="H58" s="89"/>
      <c r="I58" s="89"/>
      <c r="J58" s="89"/>
      <c r="K58" s="89"/>
      <c r="L58" s="89"/>
      <c r="M58" s="89"/>
      <c r="N58" s="89"/>
      <c r="O58" s="89"/>
      <c r="P58" s="89"/>
      <c r="Q58" s="89"/>
      <c r="R58" s="89"/>
      <c r="S58" s="89"/>
      <c r="T58" s="89"/>
    </row>
    <row r="59" s="83" customFormat="1" ht="81" customHeight="1" spans="4:20">
      <c r="D59" s="89"/>
      <c r="E59" s="89"/>
      <c r="F59" s="89"/>
      <c r="G59" s="89"/>
      <c r="H59" s="89"/>
      <c r="I59" s="89"/>
      <c r="J59" s="89"/>
      <c r="K59" s="89"/>
      <c r="L59" s="89"/>
      <c r="M59" s="89"/>
      <c r="N59" s="89"/>
      <c r="O59" s="89"/>
      <c r="P59" s="89"/>
      <c r="Q59" s="89"/>
      <c r="R59" s="89"/>
      <c r="S59" s="89"/>
      <c r="T59" s="89"/>
    </row>
    <row r="60" s="83" customFormat="1" ht="28" customHeight="1" spans="4:20">
      <c r="D60" s="89"/>
      <c r="E60" s="89"/>
      <c r="F60" s="89"/>
      <c r="G60" s="89"/>
      <c r="H60" s="89"/>
      <c r="I60" s="89"/>
      <c r="J60" s="89"/>
      <c r="K60" s="89"/>
      <c r="L60" s="89"/>
      <c r="M60" s="89"/>
      <c r="N60" s="89"/>
      <c r="O60" s="89"/>
      <c r="P60" s="89"/>
      <c r="Q60" s="89"/>
      <c r="R60" s="89"/>
      <c r="S60" s="89"/>
      <c r="T60" s="89"/>
    </row>
    <row r="61" s="83" customFormat="1" ht="42" customHeight="1" spans="4:20">
      <c r="D61" s="89"/>
      <c r="E61" s="89"/>
      <c r="F61" s="89"/>
      <c r="G61" s="89"/>
      <c r="H61" s="89"/>
      <c r="I61" s="89"/>
      <c r="J61" s="89"/>
      <c r="K61" s="89"/>
      <c r="L61" s="89"/>
      <c r="M61" s="89"/>
      <c r="N61" s="89"/>
      <c r="O61" s="89"/>
      <c r="P61" s="89"/>
      <c r="Q61" s="89"/>
      <c r="R61" s="89"/>
      <c r="S61" s="89"/>
      <c r="T61" s="89"/>
    </row>
    <row r="62" s="83" customFormat="1" ht="32" customHeight="1" spans="4:20">
      <c r="D62" s="89"/>
      <c r="E62" s="89"/>
      <c r="F62" s="89"/>
      <c r="G62" s="89"/>
      <c r="H62" s="89"/>
      <c r="I62" s="89"/>
      <c r="J62" s="89"/>
      <c r="K62" s="89"/>
      <c r="L62" s="89"/>
      <c r="M62" s="89"/>
      <c r="N62" s="89"/>
      <c r="O62" s="89"/>
      <c r="P62" s="89"/>
      <c r="Q62" s="89"/>
      <c r="R62" s="89"/>
      <c r="S62" s="89"/>
      <c r="T62" s="89"/>
    </row>
    <row r="63" s="83" customFormat="1" ht="141" customHeight="1" spans="4:20">
      <c r="D63" s="89"/>
      <c r="E63" s="89"/>
      <c r="F63" s="89"/>
      <c r="G63" s="89"/>
      <c r="H63" s="89"/>
      <c r="I63" s="89"/>
      <c r="J63" s="89"/>
      <c r="K63" s="89"/>
      <c r="L63" s="89"/>
      <c r="M63" s="89"/>
      <c r="N63" s="89"/>
      <c r="O63" s="89"/>
      <c r="P63" s="89"/>
      <c r="Q63" s="89"/>
      <c r="R63" s="89"/>
      <c r="S63" s="89"/>
      <c r="T63" s="89"/>
    </row>
    <row r="64" s="83" customFormat="1" ht="38" customHeight="1" spans="4:20">
      <c r="D64" s="89"/>
      <c r="E64" s="89"/>
      <c r="F64" s="89"/>
      <c r="G64" s="89"/>
      <c r="H64" s="89"/>
      <c r="I64" s="89"/>
      <c r="J64" s="89"/>
      <c r="K64" s="89"/>
      <c r="L64" s="89"/>
      <c r="M64" s="89"/>
      <c r="N64" s="89"/>
      <c r="O64" s="89"/>
      <c r="P64" s="89"/>
      <c r="Q64" s="89"/>
      <c r="R64" s="89"/>
      <c r="S64" s="89"/>
      <c r="T64" s="89"/>
    </row>
  </sheetData>
  <sheetProtection algorithmName="SHA-512" hashValue="daVlAecdBmxUwf9rCtzBSlpVXaayzqJdU2hCK+QF2I3pVJJDDfJPu/xfF/WPjYGvblgRqdZLMDxZ9pdYJZes8A==" saltValue="nyhA7DwGMj07DgTDoXZoDw==" spinCount="100000" sheet="1" objects="1"/>
  <mergeCells count="31">
    <mergeCell ref="A1:N1"/>
    <mergeCell ref="B2:M2"/>
    <mergeCell ref="B4:M4"/>
    <mergeCell ref="B9:K9"/>
    <mergeCell ref="B11:M11"/>
    <mergeCell ref="A12:K12"/>
    <mergeCell ref="A13:K13"/>
    <mergeCell ref="A14:K14"/>
    <mergeCell ref="A15:K15"/>
    <mergeCell ref="A16:K16"/>
    <mergeCell ref="A17:K17"/>
    <mergeCell ref="A18:K18"/>
    <mergeCell ref="A19:K19"/>
    <mergeCell ref="A20:K20"/>
    <mergeCell ref="A21:K21"/>
    <mergeCell ref="A22:K22"/>
    <mergeCell ref="A23:K23"/>
    <mergeCell ref="A24:K24"/>
    <mergeCell ref="A25:K25"/>
    <mergeCell ref="A26:K26"/>
    <mergeCell ref="A27:K27"/>
    <mergeCell ref="A28:K28"/>
    <mergeCell ref="A29:K29"/>
    <mergeCell ref="A30:K30"/>
    <mergeCell ref="A31:K31"/>
    <mergeCell ref="A32:K32"/>
    <mergeCell ref="A3:A10"/>
    <mergeCell ref="B5:B8"/>
    <mergeCell ref="M5:M10"/>
    <mergeCell ref="N3:N10"/>
    <mergeCell ref="L12:N15"/>
  </mergeCells>
  <hyperlinks>
    <hyperlink ref="O1" location="佳林主页!A1" display="返回&#10;佳林主页"/>
    <hyperlink ref="P1" location="'佳林-渠道目录'!A1" display="进入&#10;渠道目录"/>
  </hyperlinks>
  <pageMargins left="0.75" right="0.75" top="1" bottom="1" header="0.5" footer="0.5"/>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sheetPr>
  <dimension ref="A1:GS82"/>
  <sheetViews>
    <sheetView showGridLines="0" workbookViewId="0">
      <selection activeCell="F12" sqref="F12"/>
    </sheetView>
  </sheetViews>
  <sheetFormatPr defaultColWidth="9" defaultRowHeight="16.1"/>
  <cols>
    <col min="1" max="1" width="2.12389380530973" style="71" customWidth="1"/>
    <col min="2" max="2" width="64.2477876106195" style="130" customWidth="1"/>
    <col min="3" max="7" width="13.3451327433628" style="130" customWidth="1"/>
    <col min="8" max="8" width="27.4778761061947" style="130" customWidth="1"/>
    <col min="9" max="9" width="2.12389380530973" style="71" customWidth="1"/>
    <col min="10" max="10" width="39.070796460177" style="130" customWidth="1"/>
    <col min="11" max="11" width="2.12389380530973" style="71" customWidth="1"/>
    <col min="12" max="14" width="12.5486725663717" style="130" customWidth="1"/>
    <col min="15" max="189" width="9" style="130" customWidth="1"/>
    <col min="190" max="196" width="9" style="1" customWidth="1"/>
  </cols>
  <sheetData>
    <row r="1" s="129" customFormat="1" ht="42" customHeight="1" spans="1:14">
      <c r="A1" s="134" t="s">
        <v>438</v>
      </c>
      <c r="K1" s="163"/>
      <c r="L1" s="5" t="s">
        <v>193</v>
      </c>
      <c r="M1" s="5" t="s">
        <v>218</v>
      </c>
      <c r="N1" s="5" t="s">
        <v>439</v>
      </c>
    </row>
    <row r="2" s="129" customFormat="1" ht="12" customHeight="1" spans="1:14">
      <c r="A2" s="164"/>
      <c r="B2" s="136"/>
      <c r="C2" s="136"/>
      <c r="D2" s="136"/>
      <c r="E2" s="136"/>
      <c r="F2" s="136"/>
      <c r="G2" s="136"/>
      <c r="H2" s="165"/>
      <c r="I2" s="164"/>
      <c r="J2" s="165"/>
      <c r="K2" s="164"/>
    </row>
    <row r="3" s="129" customFormat="1" ht="41" customHeight="1" spans="1:14">
      <c r="A3" s="164"/>
      <c r="B3" s="166" t="s">
        <v>8</v>
      </c>
      <c r="C3" s="167" t="s">
        <v>440</v>
      </c>
      <c r="D3" s="167" t="s">
        <v>441</v>
      </c>
      <c r="E3" s="167" t="s">
        <v>442</v>
      </c>
      <c r="F3" s="167" t="s">
        <v>443</v>
      </c>
      <c r="G3" s="167" t="s">
        <v>444</v>
      </c>
      <c r="H3" s="168" t="s">
        <v>445</v>
      </c>
      <c r="I3" s="164"/>
      <c r="J3" s="169" t="s">
        <v>198</v>
      </c>
      <c r="K3" s="164"/>
    </row>
    <row r="4" s="129" customFormat="1" ht="12" customHeight="1" spans="1:14">
      <c r="A4" s="164"/>
      <c r="B4" s="136"/>
      <c r="C4" s="136"/>
      <c r="D4" s="136"/>
      <c r="E4" s="136"/>
      <c r="F4" s="136"/>
      <c r="G4" s="136"/>
      <c r="H4" s="165"/>
      <c r="I4" s="164"/>
      <c r="J4" s="165"/>
      <c r="K4" s="164"/>
    </row>
    <row r="5" s="129" customFormat="1" ht="100" customHeight="1" spans="1:14">
      <c r="A5" s="164"/>
      <c r="B5" s="170" t="s">
        <v>446</v>
      </c>
      <c r="C5" s="142" t="s">
        <v>447</v>
      </c>
      <c r="D5" s="142" t="s">
        <v>447</v>
      </c>
      <c r="E5" s="142">
        <v>52</v>
      </c>
      <c r="F5" s="142">
        <v>52</v>
      </c>
      <c r="G5" s="142">
        <v>52</v>
      </c>
      <c r="H5" s="171" t="s">
        <v>448</v>
      </c>
      <c r="I5" s="164"/>
      <c r="J5" s="172" t="s">
        <v>449</v>
      </c>
      <c r="K5" s="164"/>
    </row>
    <row r="6" s="129" customFormat="1" ht="46" customHeight="1" spans="1:14">
      <c r="A6" s="164"/>
      <c r="B6" s="170" t="s">
        <v>450</v>
      </c>
      <c r="C6" s="142" t="s">
        <v>447</v>
      </c>
      <c r="D6" s="142" t="s">
        <v>447</v>
      </c>
      <c r="E6" s="142">
        <v>60</v>
      </c>
      <c r="F6" s="142">
        <v>60</v>
      </c>
      <c r="G6" s="142">
        <v>60</v>
      </c>
      <c r="H6" s="171" t="s">
        <v>448</v>
      </c>
      <c r="I6" s="164"/>
      <c r="J6" s="173"/>
      <c r="K6" s="164"/>
    </row>
    <row r="7" s="129" customFormat="1" ht="46" customHeight="1" spans="1:14">
      <c r="A7" s="164"/>
      <c r="B7" s="170" t="s">
        <v>451</v>
      </c>
      <c r="C7" s="142">
        <v>47</v>
      </c>
      <c r="D7" s="142">
        <v>44</v>
      </c>
      <c r="E7" s="142">
        <v>42</v>
      </c>
      <c r="F7" s="142">
        <v>42</v>
      </c>
      <c r="G7" s="142">
        <v>42</v>
      </c>
      <c r="H7" s="171" t="s">
        <v>452</v>
      </c>
      <c r="I7" s="164"/>
      <c r="J7" s="173"/>
      <c r="K7" s="164"/>
    </row>
    <row r="8" s="129" customFormat="1" ht="12" customHeight="1" spans="1:14">
      <c r="A8" s="164"/>
      <c r="B8" s="136"/>
      <c r="C8" s="165"/>
      <c r="D8" s="165"/>
      <c r="E8" s="165"/>
      <c r="F8" s="165"/>
      <c r="G8" s="165"/>
      <c r="H8" s="165"/>
      <c r="I8" s="164"/>
      <c r="J8" s="173"/>
      <c r="K8" s="164"/>
    </row>
    <row r="9" s="129" customFormat="1" ht="41" customHeight="1" spans="1:14">
      <c r="A9" s="164"/>
      <c r="B9" s="174" t="s">
        <v>453</v>
      </c>
      <c r="C9" s="3"/>
      <c r="D9" s="3"/>
      <c r="E9" s="3"/>
      <c r="F9" s="3"/>
      <c r="G9" s="3"/>
      <c r="H9" s="4"/>
      <c r="I9" s="164"/>
      <c r="J9" s="173"/>
      <c r="K9" s="164"/>
    </row>
    <row r="10" s="129" customFormat="1" ht="12" customHeight="1" spans="1:14">
      <c r="A10" s="164"/>
      <c r="B10" s="136"/>
      <c r="C10" s="165"/>
      <c r="D10" s="165"/>
      <c r="E10" s="165"/>
      <c r="F10" s="165"/>
      <c r="G10" s="165"/>
      <c r="H10" s="165"/>
      <c r="I10" s="164"/>
      <c r="J10" s="173"/>
      <c r="K10" s="164"/>
    </row>
    <row r="11" s="129" customFormat="1" ht="49" customHeight="1" spans="1:14">
      <c r="A11" s="164"/>
      <c r="B11" s="170" t="s">
        <v>454</v>
      </c>
      <c r="C11" s="175" t="s">
        <v>447</v>
      </c>
      <c r="D11" s="176" t="s">
        <v>447</v>
      </c>
      <c r="E11" s="176">
        <v>18</v>
      </c>
      <c r="F11" s="176">
        <v>12</v>
      </c>
      <c r="G11" s="176">
        <v>12</v>
      </c>
      <c r="H11" s="177" t="s">
        <v>455</v>
      </c>
      <c r="I11" s="164"/>
      <c r="J11" s="173"/>
      <c r="K11" s="164"/>
    </row>
    <row r="12" s="129" customFormat="1" ht="96" customHeight="1" spans="1:14">
      <c r="A12" s="164"/>
      <c r="B12" s="170" t="s">
        <v>456</v>
      </c>
      <c r="C12" s="175" t="s">
        <v>447</v>
      </c>
      <c r="D12" s="176" t="s">
        <v>447</v>
      </c>
      <c r="E12" s="176">
        <v>12</v>
      </c>
      <c r="F12" s="176">
        <v>10</v>
      </c>
      <c r="G12" s="176">
        <v>8.5</v>
      </c>
      <c r="H12" s="177" t="s">
        <v>457</v>
      </c>
      <c r="I12" s="164"/>
      <c r="J12" s="173"/>
      <c r="K12" s="164"/>
    </row>
    <row r="13" s="129" customFormat="1" ht="47" customHeight="1" spans="1:14">
      <c r="A13" s="164"/>
      <c r="B13" s="170" t="s">
        <v>458</v>
      </c>
      <c r="C13" s="175">
        <v>9</v>
      </c>
      <c r="D13" s="175">
        <v>8</v>
      </c>
      <c r="E13" s="175">
        <v>6.5</v>
      </c>
      <c r="F13" s="175">
        <v>6.5</v>
      </c>
      <c r="G13" s="175">
        <v>6.5</v>
      </c>
      <c r="H13" s="177" t="s">
        <v>459</v>
      </c>
      <c r="I13" s="164"/>
      <c r="J13" s="173"/>
      <c r="K13" s="164"/>
    </row>
    <row r="14" s="129" customFormat="1" ht="45" customHeight="1" spans="1:14">
      <c r="A14" s="164"/>
      <c r="B14" s="170" t="s">
        <v>460</v>
      </c>
      <c r="C14" s="175">
        <v>12</v>
      </c>
      <c r="D14" s="176">
        <v>10</v>
      </c>
      <c r="E14" s="176">
        <v>8</v>
      </c>
      <c r="F14" s="176">
        <v>8</v>
      </c>
      <c r="G14" s="176">
        <v>8</v>
      </c>
      <c r="H14" s="177" t="s">
        <v>455</v>
      </c>
      <c r="I14" s="164"/>
      <c r="J14" s="178"/>
      <c r="K14" s="164"/>
    </row>
    <row r="15" s="129" customFormat="1" ht="12" customHeight="1" spans="1:14">
      <c r="A15" s="164"/>
      <c r="B15" s="136"/>
      <c r="C15" s="136"/>
      <c r="D15" s="136"/>
      <c r="E15" s="136"/>
      <c r="F15" s="136"/>
      <c r="G15" s="136"/>
      <c r="H15" s="136"/>
      <c r="I15" s="164"/>
      <c r="J15" s="136"/>
      <c r="K15" s="164"/>
    </row>
    <row r="16" s="129" customFormat="1" ht="232" customHeight="1" spans="1:14">
      <c r="A16" s="179" t="s">
        <v>461</v>
      </c>
      <c r="B16" s="3"/>
      <c r="C16" s="3"/>
      <c r="D16" s="3"/>
      <c r="E16" s="3"/>
      <c r="F16" s="3"/>
      <c r="G16" s="3"/>
      <c r="H16" s="3"/>
      <c r="I16" s="4"/>
    </row>
    <row r="17" s="129" customFormat="1" ht="102" customHeight="1" spans="1:200">
      <c r="A17" s="179" t="s">
        <v>298</v>
      </c>
      <c r="B17" s="3"/>
      <c r="C17" s="3"/>
      <c r="D17" s="3"/>
      <c r="E17" s="3"/>
      <c r="F17" s="3"/>
      <c r="G17" s="3"/>
      <c r="H17" s="3"/>
      <c r="I17" s="4"/>
    </row>
    <row r="18" s="129" customFormat="1" ht="42" customHeight="1" spans="1:200">
      <c r="A18" s="180" t="s">
        <v>462</v>
      </c>
      <c r="B18" s="156"/>
      <c r="C18" s="156"/>
      <c r="D18" s="156"/>
      <c r="E18" s="156"/>
      <c r="F18" s="156"/>
      <c r="G18" s="156"/>
      <c r="H18" s="156"/>
      <c r="I18" s="157"/>
    </row>
    <row r="19" s="129" customFormat="1" ht="28" customHeight="1" spans="1:200">
      <c r="A19" s="181" t="s">
        <v>304</v>
      </c>
    </row>
    <row r="20" s="129" customFormat="1" ht="156" customHeight="1" spans="1:200">
      <c r="A20" s="159" t="s">
        <v>463</v>
      </c>
      <c r="B20" s="125"/>
      <c r="C20" s="125"/>
      <c r="D20" s="125"/>
      <c r="E20" s="125"/>
      <c r="F20" s="125"/>
      <c r="G20" s="125"/>
      <c r="H20" s="125"/>
      <c r="I20" s="125"/>
    </row>
    <row r="21" s="129" customFormat="1" ht="33" customHeight="1" spans="1:200">
      <c r="A21" s="159" t="s">
        <v>464</v>
      </c>
      <c r="B21" s="125"/>
      <c r="C21" s="125"/>
      <c r="D21" s="125"/>
      <c r="E21" s="125"/>
      <c r="F21" s="125"/>
      <c r="G21" s="125"/>
      <c r="H21" s="125"/>
      <c r="I21" s="125"/>
      <c r="L21" s="182"/>
    </row>
    <row r="22" s="129" customFormat="1" ht="318" customHeight="1" spans="1:200">
      <c r="A22" s="183" t="s">
        <v>465</v>
      </c>
      <c r="B22" s="125"/>
      <c r="C22" s="125"/>
      <c r="D22" s="125"/>
      <c r="E22" s="125"/>
      <c r="F22" s="125"/>
      <c r="G22" s="125"/>
      <c r="H22" s="125"/>
      <c r="I22" s="125"/>
      <c r="L22"/>
    </row>
    <row r="23" s="129" customFormat="1" ht="40" customHeight="1" spans="1:200">
      <c r="A23" s="184" t="s">
        <v>466</v>
      </c>
      <c r="B23" s="125"/>
      <c r="C23" s="125"/>
      <c r="D23" s="125"/>
      <c r="E23" s="125"/>
      <c r="F23" s="125"/>
      <c r="G23" s="125"/>
      <c r="H23" s="125"/>
      <c r="I23" s="125"/>
      <c r="K23" s="185"/>
      <c r="L23"/>
    </row>
    <row r="24" s="129" customFormat="1" ht="97" customHeight="1" spans="1:200">
      <c r="A24" s="184" t="s">
        <v>467</v>
      </c>
      <c r="B24" s="125"/>
      <c r="C24" s="125"/>
      <c r="D24" s="125"/>
      <c r="E24" s="125"/>
      <c r="F24" s="125"/>
      <c r="G24" s="125"/>
      <c r="H24" s="125"/>
      <c r="I24" s="125"/>
      <c r="L24"/>
    </row>
    <row r="25" s="129" customFormat="1" ht="197" customHeight="1" spans="1:200">
      <c r="A25" s="186" t="s">
        <v>468</v>
      </c>
      <c r="B25" s="125"/>
      <c r="C25" s="125"/>
      <c r="D25" s="125"/>
      <c r="E25" s="125"/>
      <c r="F25" s="125"/>
      <c r="G25" s="125"/>
      <c r="H25" s="125"/>
      <c r="I25" s="125"/>
      <c r="K25" s="182"/>
      <c r="L25"/>
    </row>
    <row r="26" s="129" customFormat="1" ht="44" customHeight="1" spans="1:200">
      <c r="A26" s="184" t="s">
        <v>469</v>
      </c>
      <c r="B26" s="125"/>
      <c r="C26" s="125"/>
      <c r="D26" s="125"/>
      <c r="E26" s="125"/>
      <c r="F26" s="125"/>
      <c r="G26" s="125"/>
      <c r="H26" s="125"/>
      <c r="I26" s="125"/>
      <c r="K26"/>
      <c r="L26"/>
      <c r="M26" s="162"/>
      <c r="N26" s="162"/>
      <c r="O26" s="162"/>
      <c r="P26" s="162"/>
      <c r="Q26" s="162"/>
      <c r="R26" s="162"/>
      <c r="S26" s="162"/>
      <c r="T26" s="162"/>
      <c r="U26" s="162"/>
      <c r="V26" s="162"/>
      <c r="W26" s="162"/>
      <c r="X26" s="162"/>
      <c r="Y26" s="162"/>
      <c r="Z26" s="162"/>
      <c r="AA26" s="162"/>
      <c r="AB26" s="162"/>
      <c r="AC26" s="162"/>
      <c r="AD26" s="162"/>
      <c r="AE26" s="162"/>
      <c r="AF26" s="162"/>
      <c r="AG26" s="162"/>
      <c r="AH26" s="162"/>
      <c r="AI26" s="162"/>
      <c r="AJ26" s="162"/>
      <c r="AK26" s="162"/>
      <c r="AL26" s="162"/>
      <c r="AM26" s="162"/>
      <c r="AN26" s="162"/>
      <c r="AO26" s="162"/>
      <c r="AP26" s="162"/>
      <c r="AQ26" s="162"/>
      <c r="AR26" s="162"/>
      <c r="AS26" s="162"/>
      <c r="AT26" s="162"/>
      <c r="AU26" s="162"/>
      <c r="AV26" s="162"/>
      <c r="AW26" s="162"/>
      <c r="AX26" s="162"/>
      <c r="AY26" s="162"/>
      <c r="AZ26" s="162"/>
      <c r="BA26" s="162"/>
      <c r="BB26" s="162"/>
      <c r="BC26" s="162"/>
      <c r="BD26" s="162"/>
      <c r="BE26" s="162"/>
      <c r="BF26" s="162"/>
      <c r="BG26" s="162"/>
      <c r="BH26" s="162"/>
      <c r="BI26" s="162"/>
      <c r="BJ26" s="162"/>
      <c r="BK26" s="162"/>
      <c r="BL26" s="162"/>
      <c r="BM26" s="162"/>
    </row>
    <row r="27" s="129" customFormat="1" ht="34" customHeight="1" spans="1:200">
      <c r="A27" s="159" t="s">
        <v>470</v>
      </c>
      <c r="B27" s="125"/>
      <c r="C27" s="125"/>
      <c r="D27" s="125"/>
      <c r="E27" s="125"/>
      <c r="F27" s="125"/>
      <c r="G27" s="125"/>
      <c r="H27" s="125"/>
      <c r="I27" s="125"/>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s="162"/>
      <c r="BO27" s="162"/>
      <c r="BP27" s="162"/>
      <c r="BQ27" s="162"/>
    </row>
    <row r="28" s="162" customFormat="1" ht="34" customHeight="1" spans="1:200">
      <c r="A28" s="187" t="s">
        <v>471</v>
      </c>
      <c r="B28" s="125"/>
      <c r="C28" s="125"/>
      <c r="D28" s="125"/>
      <c r="E28" s="125"/>
      <c r="F28" s="125"/>
      <c r="G28" s="125"/>
      <c r="H28" s="125"/>
      <c r="I28" s="125"/>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CN28" s="129"/>
      <c r="CO28" s="129"/>
      <c r="CP28" s="129"/>
      <c r="CQ28" s="129"/>
      <c r="CR28" s="129"/>
      <c r="CS28" s="129"/>
      <c r="CT28" s="129"/>
      <c r="CU28" s="129"/>
      <c r="CV28" s="129"/>
      <c r="CW28" s="129"/>
      <c r="CX28" s="129"/>
      <c r="CY28" s="129"/>
      <c r="CZ28" s="129"/>
      <c r="DA28" s="129"/>
      <c r="DB28" s="129"/>
      <c r="DC28" s="129"/>
      <c r="DD28" s="129"/>
      <c r="DE28" s="129"/>
      <c r="DF28" s="129"/>
      <c r="DG28" s="129"/>
      <c r="DH28" s="129"/>
      <c r="DI28" s="129"/>
      <c r="DJ28" s="129"/>
      <c r="DK28" s="129"/>
      <c r="DL28" s="129"/>
      <c r="DM28" s="129"/>
      <c r="DN28" s="129"/>
      <c r="DO28" s="129"/>
      <c r="DP28" s="129"/>
      <c r="DQ28" s="129"/>
      <c r="DR28" s="129"/>
      <c r="DS28" s="129"/>
      <c r="DT28" s="129"/>
      <c r="DU28" s="129"/>
      <c r="DV28" s="129"/>
      <c r="DW28" s="129"/>
      <c r="DX28" s="129"/>
      <c r="DY28" s="129"/>
      <c r="DZ28" s="129"/>
      <c r="EA28" s="129"/>
      <c r="EB28" s="129"/>
      <c r="EC28" s="129"/>
      <c r="ED28" s="129"/>
      <c r="EE28" s="129"/>
      <c r="EF28" s="129"/>
      <c r="EG28" s="129"/>
      <c r="EH28" s="129"/>
      <c r="EI28" s="129"/>
      <c r="EJ28" s="129"/>
      <c r="EK28" s="129"/>
      <c r="EL28" s="129"/>
      <c r="EM28" s="129"/>
      <c r="EN28" s="129"/>
      <c r="EO28" s="129"/>
      <c r="EP28" s="129"/>
      <c r="EQ28" s="129"/>
      <c r="ER28" s="129"/>
      <c r="ES28" s="129"/>
      <c r="ET28" s="129"/>
      <c r="EU28" s="129"/>
      <c r="EV28" s="129"/>
      <c r="EW28" s="129"/>
      <c r="EX28" s="129"/>
      <c r="EY28" s="129"/>
      <c r="EZ28" s="129"/>
      <c r="FA28" s="129"/>
      <c r="FB28" s="129"/>
      <c r="FC28" s="129"/>
      <c r="FD28" s="129"/>
      <c r="FE28" s="129"/>
      <c r="FF28" s="129"/>
      <c r="FG28" s="129"/>
      <c r="FH28" s="129"/>
      <c r="FI28" s="129"/>
      <c r="FJ28" s="129"/>
      <c r="FK28" s="129"/>
      <c r="FL28" s="129"/>
      <c r="FM28" s="129"/>
      <c r="FN28" s="129"/>
      <c r="FO28" s="129"/>
      <c r="FP28" s="129"/>
      <c r="FQ28" s="129"/>
      <c r="FR28" s="129"/>
      <c r="FS28" s="129"/>
      <c r="FT28" s="129"/>
      <c r="FU28" s="129"/>
      <c r="FV28" s="129"/>
      <c r="FW28" s="129"/>
      <c r="FX28" s="129"/>
      <c r="FY28" s="129"/>
      <c r="FZ28" s="129"/>
      <c r="GA28" s="129"/>
      <c r="GB28" s="129"/>
      <c r="GC28" s="129"/>
      <c r="GD28" s="129"/>
      <c r="GE28" s="129"/>
      <c r="GF28" s="129"/>
      <c r="GG28" s="129"/>
      <c r="GH28" s="129"/>
      <c r="GI28" s="129"/>
      <c r="GJ28" s="129"/>
      <c r="GK28" s="129"/>
      <c r="GL28" s="129"/>
      <c r="GM28" s="129"/>
      <c r="GN28" s="129"/>
      <c r="GO28" s="129"/>
      <c r="GP28" s="129"/>
      <c r="GQ28" s="129"/>
      <c r="GR28" s="129"/>
    </row>
    <row r="29" ht="28" customHeight="1" spans="1:200">
      <c r="A29" s="161" t="s">
        <v>472</v>
      </c>
      <c r="CN29" s="162"/>
      <c r="CO29" s="162"/>
      <c r="CP29" s="162"/>
      <c r="CQ29" s="162"/>
      <c r="CR29" s="162"/>
      <c r="CS29" s="162"/>
      <c r="CT29" s="162"/>
      <c r="CU29" s="162"/>
      <c r="CV29" s="162"/>
      <c r="CW29" s="162"/>
      <c r="CX29" s="162"/>
      <c r="CY29" s="162"/>
      <c r="CZ29" s="162"/>
      <c r="DA29" s="162"/>
      <c r="DB29" s="162"/>
      <c r="DC29" s="162"/>
      <c r="DD29" s="162"/>
      <c r="DE29" s="162"/>
      <c r="DF29" s="162"/>
      <c r="DG29" s="162"/>
      <c r="DH29" s="162"/>
      <c r="DI29" s="162"/>
      <c r="DJ29" s="162"/>
      <c r="DK29" s="162"/>
      <c r="DL29" s="162"/>
      <c r="DM29" s="162"/>
      <c r="DN29" s="162"/>
      <c r="DO29" s="162"/>
      <c r="DP29" s="162"/>
      <c r="DQ29" s="162"/>
      <c r="DR29" s="162"/>
      <c r="DS29" s="162"/>
      <c r="DT29" s="162"/>
      <c r="DU29" s="162"/>
      <c r="DV29" s="162"/>
      <c r="DW29" s="162"/>
      <c r="DX29" s="162"/>
      <c r="DY29" s="162"/>
      <c r="DZ29" s="162"/>
      <c r="EA29" s="162"/>
      <c r="EB29" s="162"/>
      <c r="EC29" s="162"/>
      <c r="ED29" s="162"/>
      <c r="EE29" s="162"/>
      <c r="EF29" s="162"/>
      <c r="EG29" s="162"/>
      <c r="EH29" s="162"/>
      <c r="EI29" s="162"/>
      <c r="EJ29" s="162"/>
      <c r="EK29" s="162"/>
      <c r="EL29" s="162"/>
      <c r="EM29" s="162"/>
      <c r="EN29" s="162"/>
      <c r="EO29" s="162"/>
      <c r="EP29" s="162"/>
      <c r="EQ29" s="162"/>
      <c r="ER29" s="162"/>
      <c r="ES29" s="162"/>
      <c r="ET29" s="162"/>
      <c r="EU29" s="162"/>
      <c r="EV29" s="162"/>
      <c r="EW29" s="162"/>
      <c r="EX29" s="162"/>
      <c r="EY29" s="162"/>
      <c r="EZ29" s="162"/>
      <c r="FA29" s="162"/>
      <c r="FB29" s="162"/>
      <c r="FC29" s="162"/>
      <c r="FD29" s="162"/>
      <c r="FE29" s="162"/>
      <c r="FF29" s="162"/>
      <c r="FG29" s="162"/>
      <c r="FH29" s="162"/>
      <c r="FI29" s="162"/>
      <c r="FJ29" s="162"/>
      <c r="FK29" s="162"/>
      <c r="FL29" s="162"/>
      <c r="FM29" s="162"/>
      <c r="FN29" s="162"/>
      <c r="FO29" s="162"/>
      <c r="FP29" s="162"/>
      <c r="FQ29" s="162"/>
      <c r="FR29" s="162"/>
      <c r="FS29" s="162"/>
      <c r="FT29" s="162"/>
      <c r="FU29" s="188"/>
      <c r="FV29" s="188"/>
      <c r="FW29" s="188"/>
      <c r="FX29" s="188"/>
      <c r="FY29" s="162"/>
      <c r="FZ29" s="162"/>
      <c r="GA29" s="162"/>
      <c r="GB29" s="162"/>
      <c r="GC29" s="162"/>
      <c r="GD29" s="188"/>
      <c r="GE29" s="188"/>
      <c r="GF29" s="188"/>
      <c r="GG29" s="162"/>
      <c r="GH29" s="162"/>
      <c r="GI29" s="162"/>
      <c r="GJ29" s="162"/>
      <c r="GK29" s="188"/>
      <c r="GL29" s="188"/>
      <c r="GM29" s="188"/>
      <c r="GN29" s="162"/>
      <c r="GO29" s="162"/>
      <c r="GP29" s="162"/>
      <c r="GQ29" s="162"/>
      <c r="GR29" s="162"/>
    </row>
    <row r="30" ht="28" customHeight="1" spans="1:200">
      <c r="A30" s="130"/>
      <c r="I30" s="130"/>
    </row>
    <row r="31" ht="34" customHeight="1" spans="1:200">
      <c r="A31" s="130"/>
      <c r="I31" s="130"/>
    </row>
    <row r="32" ht="31" customHeight="1" spans="1:200">
      <c r="A32" s="130"/>
      <c r="I32" s="130"/>
    </row>
    <row r="33" ht="333" customHeight="1" spans="1:201">
      <c r="A33" s="130"/>
      <c r="I33" s="130"/>
    </row>
    <row r="34" ht="36" customHeight="1"/>
    <row r="35" ht="111" customHeight="1"/>
    <row r="36" ht="219" customHeight="1"/>
    <row r="37" ht="38" customHeight="1" spans="1:201">
      <c r="M37" s="189"/>
    </row>
    <row r="38" ht="24" customHeight="1" spans="1:201">
      <c r="M38" s="189"/>
    </row>
    <row r="39" ht="26" customHeight="1" spans="1:201">
      <c r="M39" s="132"/>
    </row>
    <row r="40" ht="33" customHeight="1" spans="1:201">
      <c r="M40" s="129"/>
    </row>
    <row r="41" ht="31" customHeight="1" spans="1:201">
      <c r="L41" s="189"/>
      <c r="M41" s="129"/>
    </row>
    <row r="42" s="130" customFormat="1" ht="39" customHeight="1" spans="1:201">
      <c r="L42" s="132"/>
      <c r="M42" s="129"/>
      <c r="N42" s="131"/>
      <c r="O42" s="131"/>
      <c r="P42" s="131"/>
      <c r="Q42" s="131"/>
      <c r="R42" s="131"/>
      <c r="S42" s="131"/>
      <c r="T42" s="131"/>
      <c r="U42" s="131"/>
      <c r="V42" s="131"/>
      <c r="W42" s="131"/>
      <c r="X42" s="131"/>
      <c r="Y42" s="131"/>
      <c r="Z42" s="131"/>
      <c r="AA42" s="131"/>
      <c r="AB42" s="131"/>
      <c r="AC42" s="131"/>
      <c r="AD42" s="131"/>
      <c r="AE42" s="131"/>
      <c r="AF42" s="131"/>
      <c r="AG42" s="131"/>
      <c r="AH42" s="131"/>
      <c r="AI42" s="131"/>
      <c r="AJ42" s="131"/>
      <c r="AK42" s="131"/>
      <c r="AL42" s="131"/>
      <c r="AM42" s="131"/>
      <c r="AN42" s="131"/>
      <c r="AO42" s="131"/>
      <c r="AP42" s="131"/>
      <c r="AQ42" s="131"/>
      <c r="AR42" s="131"/>
      <c r="AS42" s="131"/>
      <c r="AT42" s="131"/>
      <c r="AU42" s="131"/>
      <c r="AV42" s="131"/>
      <c r="AW42" s="131"/>
      <c r="AX42" s="131"/>
      <c r="AY42" s="131"/>
      <c r="AZ42" s="131"/>
      <c r="BA42" s="131"/>
      <c r="BB42" s="131"/>
      <c r="BC42" s="131"/>
      <c r="BD42" s="131"/>
      <c r="BE42" s="131"/>
      <c r="BF42" s="131"/>
      <c r="BG42" s="131"/>
      <c r="BH42" s="131"/>
      <c r="BI42" s="131"/>
      <c r="BJ42" s="131"/>
      <c r="BK42" s="131"/>
      <c r="BL42" s="131"/>
      <c r="BM42" s="131"/>
      <c r="BN42" s="131"/>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row>
    <row r="43" s="130" customFormat="1" ht="187" customHeight="1" spans="1:201">
      <c r="L43" s="129"/>
      <c r="M43" s="129"/>
      <c r="N43" s="131"/>
      <c r="O43" s="131"/>
      <c r="P43" s="131"/>
      <c r="Q43" s="131"/>
      <c r="R43" s="131"/>
      <c r="S43" s="131"/>
      <c r="T43" s="131"/>
      <c r="U43" s="131"/>
      <c r="V43" s="131"/>
      <c r="W43" s="131"/>
      <c r="X43" s="131"/>
      <c r="Y43" s="131"/>
      <c r="Z43" s="131"/>
      <c r="AA43" s="131"/>
      <c r="AB43" s="131"/>
      <c r="AC43" s="131"/>
      <c r="AD43" s="131"/>
      <c r="AE43" s="131"/>
      <c r="AF43" s="131"/>
      <c r="AG43" s="131"/>
      <c r="AH43" s="131"/>
      <c r="AI43" s="131"/>
      <c r="AJ43" s="131"/>
      <c r="AK43" s="131"/>
      <c r="AL43" s="131"/>
      <c r="AM43" s="131"/>
      <c r="AN43" s="131"/>
      <c r="AO43" s="131"/>
      <c r="AP43" s="131"/>
      <c r="AQ43" s="131"/>
      <c r="AR43" s="131"/>
      <c r="AS43" s="131"/>
      <c r="AT43" s="131"/>
      <c r="AU43" s="131"/>
      <c r="AV43" s="131"/>
      <c r="AW43" s="131"/>
      <c r="AX43" s="131"/>
      <c r="AY43" s="131"/>
      <c r="AZ43" s="131"/>
      <c r="BA43" s="131"/>
      <c r="BB43" s="131"/>
      <c r="BC43" s="131"/>
      <c r="BD43" s="131"/>
      <c r="BE43" s="131"/>
      <c r="BF43" s="131"/>
      <c r="BG43" s="131"/>
      <c r="BH43" s="131"/>
      <c r="BI43" s="131"/>
      <c r="BJ43" s="131"/>
      <c r="BK43" s="131"/>
      <c r="BL43" s="131"/>
      <c r="BM43" s="131"/>
      <c r="BN43" s="131"/>
      <c r="BO43" s="131"/>
      <c r="BP43" s="131"/>
      <c r="BQ43" s="131"/>
      <c r="BR43" s="131"/>
    </row>
    <row r="44" s="131" customFormat="1" ht="34" customHeight="1" spans="1:201">
      <c r="B44" s="130"/>
      <c r="C44" s="130"/>
      <c r="D44" s="130"/>
      <c r="E44" s="130"/>
      <c r="F44" s="130"/>
      <c r="G44" s="130"/>
      <c r="H44" s="130"/>
      <c r="J44" s="130"/>
      <c r="L44" s="133"/>
      <c r="M44" s="129"/>
      <c r="N44" s="132"/>
      <c r="O44" s="132"/>
      <c r="P44" s="132"/>
      <c r="Q44" s="132"/>
      <c r="R44" s="132"/>
      <c r="S44" s="132"/>
      <c r="T44" s="132"/>
      <c r="U44" s="132"/>
      <c r="V44" s="132"/>
      <c r="W44" s="132"/>
      <c r="X44" s="132"/>
      <c r="Y44" s="132"/>
      <c r="Z44" s="132"/>
      <c r="AA44" s="132"/>
      <c r="AB44" s="132"/>
      <c r="AC44" s="132"/>
      <c r="AD44" s="132"/>
      <c r="AE44" s="132"/>
      <c r="AF44" s="132"/>
      <c r="AG44" s="132"/>
      <c r="AH44" s="132"/>
      <c r="AI44" s="132"/>
      <c r="AJ44" s="132"/>
      <c r="AK44" s="132"/>
      <c r="AL44" s="132"/>
      <c r="AM44" s="132"/>
      <c r="AN44" s="132"/>
      <c r="AO44" s="132"/>
      <c r="AP44" s="132"/>
      <c r="AQ44" s="132"/>
      <c r="AR44" s="132"/>
      <c r="AS44" s="132"/>
      <c r="AT44" s="132"/>
      <c r="AU44" s="132"/>
      <c r="AV44" s="132"/>
      <c r="AW44" s="132"/>
      <c r="AX44" s="132"/>
      <c r="AY44" s="132"/>
      <c r="AZ44" s="132"/>
      <c r="BA44" s="132"/>
      <c r="BB44" s="132"/>
      <c r="BC44" s="132"/>
      <c r="BD44" s="132"/>
      <c r="BE44" s="132"/>
      <c r="BF44" s="132"/>
      <c r="BG44" s="132"/>
      <c r="BH44" s="132"/>
      <c r="BI44" s="132"/>
      <c r="BJ44" s="132"/>
      <c r="BK44" s="132"/>
      <c r="BL44" s="132"/>
      <c r="BM44" s="132"/>
      <c r="BN44" s="132"/>
      <c r="CO44" s="130"/>
      <c r="CP44" s="130"/>
      <c r="CQ44" s="130"/>
      <c r="CR44" s="130"/>
      <c r="CS44" s="130"/>
      <c r="CT44" s="130"/>
      <c r="CU44" s="130"/>
      <c r="CV44" s="130"/>
      <c r="CW44" s="130"/>
      <c r="CX44" s="130"/>
      <c r="CY44" s="130"/>
      <c r="CZ44" s="130"/>
      <c r="DA44" s="130"/>
      <c r="DB44" s="130"/>
      <c r="DC44" s="130"/>
      <c r="DD44" s="130"/>
      <c r="DE44" s="130"/>
      <c r="DF44" s="130"/>
      <c r="DG44" s="130"/>
      <c r="DH44" s="130"/>
      <c r="DI44" s="130"/>
      <c r="DJ44" s="130"/>
      <c r="DK44" s="130"/>
      <c r="DL44" s="130"/>
      <c r="DM44" s="130"/>
      <c r="DN44" s="130"/>
      <c r="DO44" s="130"/>
      <c r="DP44" s="130"/>
      <c r="DQ44" s="130"/>
      <c r="DR44" s="130"/>
      <c r="DS44" s="130"/>
      <c r="DT44" s="130"/>
      <c r="DU44" s="130"/>
      <c r="DV44" s="130"/>
      <c r="DW44" s="130"/>
      <c r="DX44" s="130"/>
      <c r="DY44" s="130"/>
      <c r="DZ44" s="130"/>
      <c r="EA44" s="130"/>
      <c r="EB44" s="130"/>
      <c r="EC44" s="130"/>
      <c r="ED44" s="130"/>
      <c r="EE44" s="130"/>
      <c r="EF44" s="130"/>
      <c r="EG44" s="130"/>
      <c r="EH44" s="130"/>
      <c r="EI44" s="130"/>
      <c r="EJ44" s="130"/>
      <c r="EK44" s="130"/>
      <c r="EL44" s="130"/>
      <c r="EM44" s="130"/>
      <c r="EN44" s="130"/>
      <c r="EO44" s="130"/>
      <c r="EP44" s="130"/>
      <c r="EQ44" s="130"/>
      <c r="ER44" s="130"/>
      <c r="ES44" s="130"/>
      <c r="ET44" s="130"/>
      <c r="EU44" s="130"/>
      <c r="EV44" s="130"/>
      <c r="EW44" s="130"/>
      <c r="EX44" s="130"/>
      <c r="EY44" s="130"/>
      <c r="EZ44" s="130"/>
      <c r="FA44" s="130"/>
      <c r="FB44" s="130"/>
      <c r="FC44" s="130"/>
      <c r="FD44" s="130"/>
      <c r="FE44" s="130"/>
      <c r="FF44" s="130"/>
      <c r="FG44" s="130"/>
      <c r="FH44" s="130"/>
      <c r="FI44" s="130"/>
      <c r="FJ44" s="130"/>
      <c r="FK44" s="130"/>
      <c r="FL44" s="130"/>
      <c r="FM44" s="130"/>
      <c r="FN44" s="130"/>
      <c r="FO44" s="130"/>
      <c r="FP44" s="130"/>
      <c r="FQ44" s="130"/>
      <c r="FR44" s="130"/>
      <c r="FS44" s="130"/>
      <c r="FT44" s="130"/>
      <c r="FU44" s="130"/>
      <c r="FV44" s="130"/>
      <c r="FW44" s="130"/>
      <c r="FX44" s="130"/>
      <c r="FY44" s="130"/>
      <c r="FZ44" s="130"/>
      <c r="GA44" s="130"/>
      <c r="GB44" s="130"/>
      <c r="GC44" s="130"/>
      <c r="GD44" s="130"/>
      <c r="GE44" s="130"/>
      <c r="GF44" s="130"/>
      <c r="GG44" s="130"/>
      <c r="GH44" s="130"/>
      <c r="GI44" s="130"/>
      <c r="GJ44" s="130"/>
      <c r="GK44" s="130"/>
      <c r="GL44" s="130"/>
      <c r="GM44" s="130"/>
      <c r="GN44" s="130"/>
      <c r="GO44" s="130"/>
      <c r="GP44" s="130"/>
      <c r="GQ44" s="130"/>
      <c r="GR44" s="130"/>
      <c r="GS44" s="130"/>
    </row>
    <row r="45" s="131" customFormat="1" ht="25" customHeight="1" spans="1:201">
      <c r="B45" s="130"/>
      <c r="C45" s="130"/>
      <c r="D45" s="130"/>
      <c r="E45" s="130"/>
      <c r="F45" s="130"/>
      <c r="G45" s="130"/>
      <c r="H45" s="130"/>
      <c r="J45" s="130"/>
      <c r="L45" s="129"/>
      <c r="M45" s="129"/>
      <c r="N45" s="129"/>
      <c r="O45" s="129"/>
      <c r="P45" s="129"/>
      <c r="Q45" s="129"/>
      <c r="R45" s="129"/>
      <c r="S45" s="129"/>
      <c r="T45" s="129"/>
      <c r="U45" s="129"/>
      <c r="V45" s="129"/>
      <c r="W45" s="129"/>
      <c r="X45" s="129"/>
      <c r="Y45" s="129"/>
      <c r="Z45" s="129"/>
      <c r="AA45" s="129"/>
      <c r="AB45" s="129"/>
      <c r="AC45" s="129"/>
      <c r="AD45" s="129"/>
      <c r="AE45" s="129"/>
      <c r="AF45" s="129"/>
      <c r="AG45" s="129"/>
      <c r="AH45" s="129"/>
      <c r="AI45" s="129"/>
      <c r="AJ45" s="129"/>
      <c r="AK45" s="129"/>
      <c r="AL45" s="129"/>
      <c r="AM45" s="129"/>
      <c r="AN45" s="129"/>
      <c r="AO45" s="129"/>
      <c r="AP45" s="129"/>
      <c r="AQ45" s="129"/>
      <c r="AR45" s="129"/>
      <c r="AS45" s="129"/>
      <c r="AT45" s="129"/>
      <c r="AU45" s="129"/>
      <c r="AV45" s="129"/>
      <c r="AW45" s="129"/>
      <c r="AX45" s="129"/>
      <c r="AY45" s="129"/>
      <c r="AZ45" s="129"/>
      <c r="BA45" s="129"/>
      <c r="BB45" s="129"/>
      <c r="BC45" s="129"/>
      <c r="BD45" s="129"/>
      <c r="BE45" s="129"/>
      <c r="BF45" s="129"/>
      <c r="BG45" s="129"/>
      <c r="BH45" s="129"/>
      <c r="BI45" s="129"/>
      <c r="BJ45" s="129"/>
      <c r="BK45" s="129"/>
      <c r="BL45" s="129"/>
      <c r="BM45" s="129"/>
      <c r="BN45" s="129"/>
      <c r="BO45" s="132"/>
      <c r="BP45" s="132"/>
      <c r="BQ45" s="132"/>
      <c r="BR45" s="132"/>
    </row>
    <row r="46" s="132" customFormat="1" ht="25" customHeight="1" spans="1:201">
      <c r="B46" s="130"/>
      <c r="C46" s="130"/>
      <c r="D46" s="130"/>
      <c r="E46" s="130"/>
      <c r="F46" s="130"/>
      <c r="G46" s="130"/>
      <c r="H46" s="130"/>
      <c r="J46" s="130"/>
      <c r="L46" s="129"/>
      <c r="M46" s="129"/>
      <c r="N46" s="133"/>
      <c r="O46" s="133"/>
      <c r="P46" s="133"/>
      <c r="Q46" s="133"/>
      <c r="R46" s="133"/>
      <c r="S46" s="133"/>
      <c r="T46" s="133"/>
      <c r="U46" s="133"/>
      <c r="V46" s="133"/>
      <c r="W46" s="133"/>
      <c r="X46" s="133"/>
      <c r="Y46" s="133"/>
      <c r="Z46" s="133"/>
      <c r="AA46" s="133"/>
      <c r="AB46" s="133"/>
      <c r="AC46" s="133"/>
      <c r="AD46" s="133"/>
      <c r="AE46" s="133"/>
      <c r="AF46" s="133"/>
      <c r="AG46" s="133"/>
      <c r="AH46" s="133"/>
      <c r="AI46" s="133"/>
      <c r="AJ46" s="133"/>
      <c r="AK46" s="133"/>
      <c r="AL46" s="133"/>
      <c r="AM46" s="133"/>
      <c r="AN46" s="133"/>
      <c r="AO46" s="133"/>
      <c r="AP46" s="133"/>
      <c r="AQ46" s="133"/>
      <c r="AR46" s="133"/>
      <c r="AS46" s="133"/>
      <c r="AT46" s="133"/>
      <c r="AU46" s="133"/>
      <c r="AV46" s="133"/>
      <c r="AW46" s="133"/>
      <c r="AX46" s="133"/>
      <c r="AY46" s="133"/>
      <c r="AZ46" s="133"/>
      <c r="BA46" s="133"/>
      <c r="BB46" s="133"/>
      <c r="BC46" s="133"/>
      <c r="BD46" s="133"/>
      <c r="BE46" s="133"/>
      <c r="BF46" s="133"/>
      <c r="BG46" s="133"/>
      <c r="BH46" s="133"/>
      <c r="BI46" s="133"/>
      <c r="BJ46" s="133"/>
      <c r="BK46" s="133"/>
      <c r="BL46" s="133"/>
      <c r="BM46" s="133"/>
      <c r="BN46" s="133"/>
      <c r="BO46" s="129"/>
      <c r="BP46" s="129"/>
      <c r="BQ46" s="129"/>
      <c r="BR46" s="129"/>
      <c r="CO46" s="131"/>
      <c r="CP46" s="131"/>
      <c r="CQ46" s="131"/>
      <c r="CR46" s="131"/>
      <c r="CS46" s="131"/>
      <c r="CT46" s="131"/>
      <c r="CU46" s="131"/>
      <c r="CV46" s="131"/>
      <c r="CW46" s="131"/>
      <c r="CX46" s="131"/>
      <c r="CY46" s="131"/>
      <c r="CZ46" s="131"/>
      <c r="DA46" s="131"/>
      <c r="DB46" s="131"/>
      <c r="DC46" s="131"/>
      <c r="DD46" s="131"/>
      <c r="DE46" s="131"/>
      <c r="DF46" s="131"/>
      <c r="DG46" s="131"/>
      <c r="DH46" s="131"/>
      <c r="DI46" s="131"/>
      <c r="DJ46" s="131"/>
      <c r="DK46" s="131"/>
      <c r="DL46" s="131"/>
      <c r="DM46" s="131"/>
      <c r="DN46" s="131"/>
      <c r="DO46" s="131"/>
      <c r="DP46" s="131"/>
      <c r="DQ46" s="131"/>
      <c r="DR46" s="131"/>
      <c r="DS46" s="131"/>
      <c r="DT46" s="131"/>
      <c r="DU46" s="131"/>
      <c r="DV46" s="131"/>
      <c r="DW46" s="131"/>
      <c r="DX46" s="131"/>
      <c r="DY46" s="131"/>
      <c r="DZ46" s="131"/>
      <c r="EA46" s="131"/>
      <c r="EB46" s="131"/>
      <c r="EC46" s="131"/>
      <c r="ED46" s="131"/>
      <c r="EE46" s="131"/>
      <c r="EF46" s="131"/>
      <c r="EG46" s="131"/>
      <c r="EH46" s="131"/>
      <c r="EI46" s="131"/>
      <c r="EJ46" s="131"/>
      <c r="EK46" s="131"/>
      <c r="EL46" s="131"/>
      <c r="EM46" s="131"/>
      <c r="EN46" s="131"/>
      <c r="EO46" s="131"/>
      <c r="EP46" s="131"/>
      <c r="EQ46" s="131"/>
      <c r="ER46" s="131"/>
      <c r="ES46" s="131"/>
      <c r="ET46" s="131"/>
      <c r="EU46" s="131"/>
      <c r="EV46" s="131"/>
      <c r="EW46" s="131"/>
      <c r="EX46" s="131"/>
      <c r="EY46" s="131"/>
      <c r="EZ46" s="131"/>
      <c r="FA46" s="131"/>
      <c r="FB46" s="131"/>
      <c r="FC46" s="131"/>
      <c r="FD46" s="131"/>
      <c r="FE46" s="131"/>
      <c r="FF46" s="131"/>
      <c r="FG46" s="131"/>
      <c r="FH46" s="131"/>
      <c r="FI46" s="131"/>
      <c r="FJ46" s="131"/>
      <c r="FK46" s="131"/>
      <c r="FL46" s="131"/>
      <c r="FM46" s="131"/>
      <c r="FN46" s="131"/>
      <c r="FO46" s="131"/>
      <c r="FP46" s="131"/>
      <c r="FQ46" s="131"/>
      <c r="FR46" s="131"/>
      <c r="FS46" s="131"/>
      <c r="FT46" s="131"/>
      <c r="FU46" s="131"/>
      <c r="FV46" s="131"/>
      <c r="FW46" s="131"/>
      <c r="FX46" s="131"/>
      <c r="FY46" s="131"/>
      <c r="FZ46" s="131"/>
      <c r="GA46" s="131"/>
      <c r="GB46" s="131"/>
      <c r="GC46" s="131"/>
      <c r="GD46" s="131"/>
      <c r="GE46" s="131"/>
      <c r="GF46" s="131"/>
      <c r="GG46" s="131"/>
      <c r="GH46" s="131"/>
      <c r="GI46" s="131"/>
      <c r="GJ46" s="131"/>
      <c r="GK46" s="131"/>
      <c r="GL46" s="131"/>
      <c r="GM46" s="131"/>
      <c r="GN46" s="131"/>
      <c r="GO46" s="131"/>
      <c r="GP46" s="131"/>
      <c r="GQ46" s="131"/>
      <c r="GR46" s="131"/>
      <c r="GS46" s="131"/>
    </row>
    <row r="47" s="129" customFormat="1" ht="39" customHeight="1" spans="1:201">
      <c r="B47" s="130"/>
      <c r="C47" s="130"/>
      <c r="D47" s="130"/>
      <c r="E47" s="130"/>
      <c r="F47" s="130"/>
      <c r="G47" s="130"/>
      <c r="H47" s="130"/>
      <c r="J47" s="130"/>
      <c r="BO47" s="133"/>
      <c r="BP47" s="133"/>
      <c r="BQ47" s="133"/>
      <c r="BR47" s="133"/>
      <c r="CO47" s="132"/>
      <c r="CP47" s="132"/>
      <c r="CQ47" s="132"/>
      <c r="CR47" s="132"/>
      <c r="CS47" s="132"/>
      <c r="CT47" s="132"/>
      <c r="CU47" s="132"/>
      <c r="CV47" s="132"/>
      <c r="CW47" s="132"/>
      <c r="CX47" s="132"/>
      <c r="CY47" s="132"/>
      <c r="CZ47" s="132"/>
      <c r="DA47" s="132"/>
      <c r="DB47" s="132"/>
      <c r="DC47" s="132"/>
      <c r="DD47" s="132"/>
      <c r="DE47" s="132"/>
      <c r="DF47" s="132"/>
      <c r="DG47" s="132"/>
      <c r="DH47" s="132"/>
      <c r="DI47" s="132"/>
      <c r="DJ47" s="132"/>
      <c r="DK47" s="132"/>
      <c r="DL47" s="132"/>
      <c r="DM47" s="132"/>
      <c r="DN47" s="132"/>
      <c r="DO47" s="132"/>
      <c r="DP47" s="132"/>
      <c r="DQ47" s="132"/>
      <c r="DR47" s="132"/>
      <c r="DS47" s="132"/>
      <c r="DT47" s="132"/>
      <c r="DU47" s="132"/>
      <c r="DV47" s="132"/>
      <c r="DW47" s="132"/>
      <c r="DX47" s="132"/>
      <c r="DY47" s="132"/>
      <c r="DZ47" s="132"/>
      <c r="EA47" s="132"/>
      <c r="EB47" s="132"/>
      <c r="EC47" s="132"/>
      <c r="ED47" s="132"/>
      <c r="EE47" s="132"/>
      <c r="EF47" s="132"/>
      <c r="EG47" s="132"/>
      <c r="EH47" s="132"/>
      <c r="EI47" s="132"/>
      <c r="EJ47" s="132"/>
      <c r="EK47" s="132"/>
      <c r="EL47" s="132"/>
      <c r="EM47" s="132"/>
      <c r="EN47" s="132"/>
      <c r="EO47" s="132"/>
      <c r="EP47" s="132"/>
      <c r="EQ47" s="132"/>
      <c r="ER47" s="132"/>
      <c r="ES47" s="132"/>
      <c r="ET47" s="132"/>
      <c r="EU47" s="132"/>
      <c r="EV47" s="132"/>
      <c r="EW47" s="132"/>
      <c r="EX47" s="132"/>
      <c r="EY47" s="132"/>
      <c r="EZ47" s="132"/>
      <c r="FA47" s="132"/>
      <c r="FB47" s="132"/>
      <c r="FC47" s="132"/>
      <c r="FD47" s="132"/>
      <c r="FE47" s="132"/>
      <c r="FF47" s="132"/>
      <c r="FG47" s="132"/>
      <c r="FH47" s="132"/>
      <c r="FI47" s="132"/>
      <c r="FJ47" s="132"/>
      <c r="FK47" s="132"/>
      <c r="FL47" s="132"/>
      <c r="FM47" s="132"/>
      <c r="FN47" s="132"/>
      <c r="FO47" s="132"/>
      <c r="FP47" s="132"/>
      <c r="FQ47" s="132"/>
      <c r="FR47" s="132"/>
      <c r="FS47" s="132"/>
      <c r="FT47" s="132"/>
      <c r="FU47" s="132"/>
      <c r="FV47" s="132"/>
      <c r="FW47" s="132"/>
      <c r="FX47" s="132"/>
      <c r="FY47" s="132"/>
      <c r="FZ47" s="132"/>
      <c r="GA47" s="132"/>
      <c r="GB47" s="132"/>
      <c r="GC47" s="132"/>
      <c r="GD47" s="132"/>
      <c r="GE47" s="132"/>
      <c r="GF47" s="132"/>
      <c r="GG47" s="132"/>
      <c r="GH47" s="132"/>
      <c r="GI47" s="132"/>
      <c r="GJ47" s="132"/>
      <c r="GK47" s="132"/>
      <c r="GL47" s="132"/>
      <c r="GM47" s="132"/>
      <c r="GN47" s="132"/>
      <c r="GO47" s="132"/>
      <c r="GP47" s="132"/>
      <c r="GQ47" s="132"/>
      <c r="GR47" s="132"/>
      <c r="GS47" s="132"/>
    </row>
    <row r="48" s="133" customFormat="1" ht="45" customHeight="1" spans="1:201">
      <c r="B48" s="130"/>
      <c r="C48" s="130"/>
      <c r="D48" s="130"/>
      <c r="E48" s="130"/>
      <c r="F48" s="130"/>
      <c r="G48" s="130"/>
      <c r="H48" s="130"/>
      <c r="J48" s="130"/>
      <c r="L48" s="129"/>
      <c r="M48" s="129"/>
      <c r="N48" s="129"/>
      <c r="O48" s="129"/>
      <c r="P48" s="129"/>
      <c r="Q48" s="129"/>
      <c r="R48" s="129"/>
      <c r="S48" s="129"/>
      <c r="T48" s="129"/>
      <c r="U48" s="129"/>
      <c r="V48" s="129"/>
      <c r="W48" s="129"/>
      <c r="X48" s="129"/>
      <c r="Y48" s="129"/>
      <c r="Z48" s="129"/>
      <c r="AA48" s="129"/>
      <c r="AB48" s="129"/>
      <c r="AC48" s="129"/>
      <c r="AD48" s="129"/>
      <c r="AE48" s="129"/>
      <c r="AF48" s="129"/>
      <c r="AG48" s="129"/>
      <c r="AH48" s="129"/>
      <c r="AI48" s="129"/>
      <c r="AJ48" s="129"/>
      <c r="AK48" s="129"/>
      <c r="AL48" s="129"/>
      <c r="AM48" s="129"/>
      <c r="AN48" s="129"/>
      <c r="AO48" s="129"/>
      <c r="AP48" s="129"/>
      <c r="AQ48" s="129"/>
      <c r="AR48" s="129"/>
      <c r="AS48" s="129"/>
      <c r="AT48" s="129"/>
      <c r="AU48" s="129"/>
      <c r="AV48" s="129"/>
      <c r="AW48" s="129"/>
      <c r="AX48" s="129"/>
      <c r="AY48" s="129"/>
      <c r="AZ48" s="129"/>
      <c r="BA48" s="129"/>
      <c r="BB48" s="129"/>
      <c r="BC48" s="129"/>
      <c r="BD48" s="129"/>
      <c r="BE48" s="129"/>
      <c r="BF48" s="129"/>
      <c r="BG48" s="129"/>
      <c r="BH48" s="129"/>
      <c r="BI48" s="129"/>
      <c r="BJ48" s="129"/>
      <c r="BK48" s="129"/>
      <c r="BL48" s="129"/>
      <c r="BM48" s="129"/>
      <c r="BN48" s="129"/>
      <c r="BO48" s="129"/>
      <c r="BP48" s="129"/>
      <c r="BQ48" s="129"/>
      <c r="BR48" s="129"/>
      <c r="CO48" s="129"/>
      <c r="CP48" s="129"/>
      <c r="CQ48" s="129"/>
      <c r="CR48" s="129"/>
      <c r="CS48" s="129"/>
      <c r="CT48" s="129"/>
      <c r="CU48" s="129"/>
      <c r="CV48" s="129"/>
      <c r="CW48" s="129"/>
      <c r="CX48" s="129"/>
      <c r="CY48" s="129"/>
      <c r="CZ48" s="129"/>
      <c r="DA48" s="129"/>
      <c r="DB48" s="129"/>
      <c r="DC48" s="129"/>
      <c r="DD48" s="129"/>
      <c r="DE48" s="129"/>
      <c r="DF48" s="129"/>
      <c r="DG48" s="129"/>
      <c r="DH48" s="129"/>
      <c r="DI48" s="129"/>
      <c r="DJ48" s="129"/>
      <c r="DK48" s="129"/>
      <c r="DL48" s="129"/>
      <c r="DM48" s="129"/>
      <c r="DN48" s="129"/>
      <c r="DO48" s="129"/>
      <c r="DP48" s="129"/>
      <c r="DQ48" s="129"/>
      <c r="DR48" s="129"/>
      <c r="DS48" s="129"/>
      <c r="DT48" s="129"/>
      <c r="DU48" s="129"/>
      <c r="DV48" s="129"/>
      <c r="DW48" s="129"/>
      <c r="DX48" s="129"/>
      <c r="DY48" s="129"/>
      <c r="DZ48" s="129"/>
      <c r="EA48" s="129"/>
      <c r="EB48" s="129"/>
      <c r="EC48" s="129"/>
      <c r="ED48" s="129"/>
      <c r="EE48" s="129"/>
      <c r="EF48" s="129"/>
      <c r="EG48" s="129"/>
      <c r="EH48" s="129"/>
      <c r="EI48" s="129"/>
      <c r="EJ48" s="129"/>
      <c r="EK48" s="129"/>
      <c r="EL48" s="129"/>
      <c r="EM48" s="129"/>
      <c r="EN48" s="129"/>
      <c r="EO48" s="129"/>
      <c r="EP48" s="129"/>
      <c r="EQ48" s="129"/>
      <c r="ER48" s="129"/>
      <c r="ES48" s="129"/>
      <c r="ET48" s="129"/>
      <c r="EU48" s="129"/>
      <c r="EV48" s="129"/>
      <c r="EW48" s="129"/>
      <c r="EX48" s="129"/>
      <c r="EY48" s="129"/>
      <c r="EZ48" s="129"/>
      <c r="FA48" s="129"/>
      <c r="FB48" s="129"/>
      <c r="FC48" s="129"/>
      <c r="FD48" s="129"/>
      <c r="FE48" s="129"/>
      <c r="FF48" s="129"/>
      <c r="FG48" s="129"/>
      <c r="FH48" s="129"/>
      <c r="FI48" s="129"/>
      <c r="FJ48" s="129"/>
      <c r="FK48" s="129"/>
      <c r="FL48" s="129"/>
      <c r="FM48" s="129"/>
      <c r="FN48" s="129"/>
      <c r="FO48" s="129"/>
      <c r="FP48" s="129"/>
      <c r="FQ48" s="129"/>
      <c r="FR48" s="129"/>
      <c r="FS48" s="129"/>
      <c r="FT48" s="129"/>
      <c r="FU48" s="129"/>
      <c r="FV48" s="129"/>
      <c r="FW48" s="129"/>
      <c r="FX48" s="129"/>
      <c r="FY48" s="129"/>
      <c r="FZ48" s="129"/>
      <c r="GA48" s="129"/>
      <c r="GB48" s="129"/>
      <c r="GC48" s="129"/>
      <c r="GD48" s="129"/>
      <c r="GE48" s="129"/>
      <c r="GF48" s="129"/>
      <c r="GG48" s="129"/>
      <c r="GH48" s="129"/>
      <c r="GI48" s="129"/>
      <c r="GJ48" s="129"/>
      <c r="GK48" s="129"/>
      <c r="GL48" s="129"/>
      <c r="GM48" s="129"/>
      <c r="GN48" s="129"/>
      <c r="GO48" s="129"/>
      <c r="GP48" s="129"/>
      <c r="GQ48" s="129"/>
      <c r="GR48" s="129"/>
      <c r="GS48" s="129"/>
    </row>
    <row r="49" s="129" customFormat="1" ht="29" customHeight="1" spans="2:201">
      <c r="B49" s="130"/>
      <c r="C49" s="130"/>
      <c r="D49" s="130"/>
      <c r="E49" s="130"/>
      <c r="F49" s="130"/>
      <c r="G49" s="130"/>
      <c r="H49" s="130"/>
      <c r="J49" s="130"/>
      <c r="CO49" s="133"/>
      <c r="CP49" s="133"/>
      <c r="CQ49" s="133"/>
      <c r="CR49" s="133"/>
      <c r="CS49" s="133"/>
      <c r="CT49" s="133"/>
      <c r="CU49" s="133"/>
      <c r="CV49" s="133"/>
      <c r="CW49" s="133"/>
      <c r="CX49" s="133"/>
      <c r="CY49" s="133"/>
      <c r="CZ49" s="133"/>
      <c r="DA49" s="133"/>
      <c r="DB49" s="133"/>
      <c r="DC49" s="133"/>
      <c r="DD49" s="133"/>
      <c r="DE49" s="133"/>
      <c r="DF49" s="133"/>
      <c r="DG49" s="133"/>
      <c r="DH49" s="133"/>
      <c r="DI49" s="133"/>
      <c r="DJ49" s="133"/>
      <c r="DK49" s="133"/>
      <c r="DL49" s="133"/>
      <c r="DM49" s="133"/>
      <c r="DN49" s="133"/>
      <c r="DO49" s="133"/>
      <c r="DP49" s="133"/>
      <c r="DQ49" s="133"/>
      <c r="DR49" s="133"/>
      <c r="DS49" s="133"/>
      <c r="DT49" s="133"/>
      <c r="DU49" s="133"/>
      <c r="DV49" s="133"/>
      <c r="DW49" s="133"/>
      <c r="DX49" s="133"/>
      <c r="DY49" s="133"/>
      <c r="DZ49" s="133"/>
      <c r="EA49" s="133"/>
      <c r="EB49" s="133"/>
      <c r="EC49" s="133"/>
      <c r="ED49" s="133"/>
      <c r="EE49" s="133"/>
      <c r="EF49" s="133"/>
      <c r="EG49" s="133"/>
      <c r="EH49" s="133"/>
      <c r="EI49" s="133"/>
      <c r="EJ49" s="133"/>
      <c r="EK49" s="133"/>
      <c r="EL49" s="133"/>
      <c r="EM49" s="133"/>
      <c r="EN49" s="133"/>
      <c r="EO49" s="133"/>
      <c r="EP49" s="133"/>
      <c r="EQ49" s="133"/>
      <c r="ER49" s="133"/>
      <c r="ES49" s="133"/>
      <c r="ET49" s="133"/>
      <c r="EU49" s="133"/>
      <c r="EV49" s="133"/>
      <c r="EW49" s="133"/>
      <c r="EX49" s="133"/>
      <c r="EY49" s="133"/>
      <c r="EZ49" s="133"/>
      <c r="FA49" s="133"/>
      <c r="FB49" s="133"/>
      <c r="FC49" s="133"/>
      <c r="FD49" s="133"/>
      <c r="FE49" s="133"/>
      <c r="FF49" s="133"/>
      <c r="FG49" s="133"/>
      <c r="FH49" s="133"/>
      <c r="FI49" s="133"/>
      <c r="FJ49" s="133"/>
      <c r="FK49" s="133"/>
      <c r="FL49" s="133"/>
      <c r="FM49" s="133"/>
      <c r="FN49" s="133"/>
      <c r="FO49" s="133"/>
      <c r="FP49" s="133"/>
      <c r="FQ49" s="133"/>
      <c r="FR49" s="133"/>
      <c r="FS49" s="133"/>
      <c r="FT49" s="133"/>
      <c r="FU49" s="133"/>
      <c r="FV49" s="133"/>
      <c r="FW49" s="133"/>
      <c r="FX49" s="133"/>
      <c r="FY49" s="133"/>
      <c r="FZ49" s="133"/>
      <c r="GA49" s="133"/>
      <c r="GB49" s="133"/>
      <c r="GC49" s="133"/>
      <c r="GD49" s="133"/>
      <c r="GE49" s="133"/>
      <c r="GF49" s="133"/>
      <c r="GG49" s="133"/>
      <c r="GH49" s="133"/>
      <c r="GI49" s="133"/>
      <c r="GJ49" s="133"/>
      <c r="GK49" s="133"/>
      <c r="GL49" s="133"/>
      <c r="GM49" s="133"/>
      <c r="GN49" s="133"/>
      <c r="GO49" s="133"/>
      <c r="GP49" s="133"/>
      <c r="GQ49" s="133"/>
      <c r="GR49" s="133"/>
      <c r="GS49" s="133"/>
    </row>
    <row r="50" s="129" customFormat="1" ht="33" customHeight="1" spans="2:201">
      <c r="B50" s="130"/>
      <c r="C50" s="130"/>
      <c r="D50" s="130"/>
      <c r="E50" s="130"/>
      <c r="F50" s="130"/>
      <c r="G50" s="130"/>
      <c r="H50" s="130"/>
      <c r="J50" s="130"/>
      <c r="M50" s="130"/>
    </row>
    <row r="51" s="129" customFormat="1" ht="46" customHeight="1" spans="2:201">
      <c r="B51" s="130"/>
      <c r="C51" s="130"/>
      <c r="D51" s="130"/>
      <c r="E51" s="130"/>
      <c r="F51" s="130"/>
      <c r="G51" s="130"/>
      <c r="H51" s="130"/>
      <c r="J51" s="130"/>
      <c r="M51" s="130"/>
    </row>
    <row r="52" s="129" customFormat="1" ht="211" customHeight="1" spans="2:201">
      <c r="B52" s="130"/>
      <c r="C52" s="130"/>
      <c r="D52" s="130"/>
      <c r="E52" s="130"/>
      <c r="F52" s="130"/>
      <c r="G52" s="130"/>
      <c r="H52" s="130"/>
      <c r="J52" s="130"/>
      <c r="M52" s="130"/>
    </row>
    <row r="53" s="129" customFormat="1" ht="30" customHeight="1" spans="2:201">
      <c r="B53" s="130"/>
      <c r="C53" s="130"/>
      <c r="D53" s="130"/>
      <c r="E53" s="130"/>
      <c r="F53" s="130"/>
      <c r="G53" s="130"/>
      <c r="H53" s="130"/>
      <c r="J53" s="130"/>
      <c r="M53" s="130"/>
    </row>
    <row r="54" s="129" customFormat="1" ht="30" customHeight="1" spans="2:201">
      <c r="B54" s="130"/>
      <c r="C54" s="130"/>
      <c r="D54" s="130"/>
      <c r="E54" s="130"/>
      <c r="F54" s="130"/>
      <c r="G54" s="130"/>
      <c r="H54" s="130"/>
      <c r="J54" s="130"/>
      <c r="L54" s="130"/>
      <c r="M54" s="130"/>
    </row>
    <row r="55" s="129" customFormat="1" ht="30" customHeight="1" spans="2:201">
      <c r="B55" s="130"/>
      <c r="C55" s="130"/>
      <c r="D55" s="130"/>
      <c r="E55" s="130"/>
      <c r="F55" s="130"/>
      <c r="G55" s="130"/>
      <c r="H55" s="130"/>
      <c r="J55" s="130"/>
      <c r="L55" s="130"/>
      <c r="M55" s="130"/>
    </row>
    <row r="56" s="129" customFormat="1" ht="30" customHeight="1" spans="2:201">
      <c r="B56" s="130"/>
      <c r="C56" s="130"/>
      <c r="D56" s="130"/>
      <c r="E56" s="130"/>
      <c r="F56" s="130"/>
      <c r="G56" s="130"/>
      <c r="H56" s="130"/>
      <c r="J56" s="130"/>
      <c r="L56" s="130"/>
      <c r="M56" s="130"/>
      <c r="N56" s="130"/>
      <c r="O56" s="130"/>
      <c r="P56" s="130"/>
      <c r="Q56" s="130"/>
      <c r="R56" s="130"/>
      <c r="S56" s="130"/>
      <c r="T56" s="130"/>
      <c r="U56" s="130"/>
      <c r="V56" s="130"/>
      <c r="W56" s="130"/>
      <c r="X56" s="130"/>
      <c r="Y56" s="130"/>
      <c r="Z56" s="130"/>
      <c r="AA56" s="130"/>
      <c r="AB56" s="130"/>
      <c r="AC56" s="130"/>
      <c r="AD56" s="130"/>
      <c r="AE56" s="130"/>
      <c r="AF56" s="130"/>
      <c r="AG56" s="130"/>
      <c r="AH56" s="130"/>
      <c r="AI56" s="130"/>
      <c r="AJ56" s="130"/>
      <c r="AK56" s="130"/>
      <c r="AL56" s="130"/>
      <c r="AM56" s="130"/>
      <c r="AN56" s="130"/>
      <c r="AO56" s="130"/>
      <c r="AP56" s="130"/>
      <c r="AQ56" s="130"/>
      <c r="AR56" s="130"/>
      <c r="AS56" s="130"/>
      <c r="AT56" s="130"/>
      <c r="AU56" s="130"/>
      <c r="AV56" s="130"/>
      <c r="AW56" s="130"/>
      <c r="AX56" s="130"/>
      <c r="AY56" s="130"/>
      <c r="AZ56" s="130"/>
      <c r="BA56" s="130"/>
      <c r="BB56" s="130"/>
      <c r="BC56" s="130"/>
      <c r="BD56" s="130"/>
      <c r="BE56" s="130"/>
      <c r="BF56" s="130"/>
      <c r="BG56" s="130"/>
      <c r="BH56" s="130"/>
      <c r="BI56" s="130"/>
      <c r="BJ56" s="130"/>
      <c r="BK56" s="130"/>
      <c r="BL56" s="130"/>
      <c r="BM56" s="130"/>
      <c r="BN56" s="130"/>
    </row>
    <row r="57" s="129" customFormat="1" ht="30" customHeight="1" spans="2:201">
      <c r="B57" s="130"/>
      <c r="C57" s="130"/>
      <c r="D57" s="130"/>
      <c r="E57" s="130"/>
      <c r="F57" s="130"/>
      <c r="G57" s="130"/>
      <c r="H57" s="130"/>
      <c r="J57" s="130"/>
      <c r="L57" s="130"/>
      <c r="M57" s="130"/>
      <c r="N57" s="130"/>
      <c r="O57" s="130"/>
      <c r="P57" s="130"/>
      <c r="Q57" s="130"/>
      <c r="R57" s="130"/>
      <c r="S57" s="130"/>
      <c r="T57" s="130"/>
      <c r="U57" s="130"/>
      <c r="V57" s="130"/>
      <c r="W57" s="130"/>
      <c r="X57" s="130"/>
      <c r="Y57" s="130"/>
      <c r="Z57" s="130"/>
      <c r="AA57" s="130"/>
      <c r="AB57" s="130"/>
      <c r="AC57" s="130"/>
      <c r="AD57" s="130"/>
      <c r="AE57" s="130"/>
      <c r="AF57" s="130"/>
      <c r="AG57" s="130"/>
      <c r="AH57" s="130"/>
      <c r="AI57" s="130"/>
      <c r="AJ57" s="130"/>
      <c r="AK57" s="130"/>
      <c r="AL57" s="130"/>
      <c r="AM57" s="130"/>
      <c r="AN57" s="130"/>
      <c r="AO57" s="130"/>
      <c r="AP57" s="130"/>
      <c r="AQ57" s="130"/>
      <c r="AR57" s="130"/>
      <c r="AS57" s="130"/>
      <c r="AT57" s="130"/>
      <c r="AU57" s="130"/>
      <c r="AV57" s="130"/>
      <c r="AW57" s="130"/>
      <c r="AX57" s="130"/>
      <c r="AY57" s="130"/>
      <c r="AZ57" s="130"/>
      <c r="BA57" s="130"/>
      <c r="BB57" s="130"/>
      <c r="BC57" s="130"/>
      <c r="BD57" s="130"/>
      <c r="BE57" s="130"/>
      <c r="BF57" s="130"/>
      <c r="BG57" s="130"/>
      <c r="BH57" s="130"/>
      <c r="BI57" s="130"/>
      <c r="BJ57" s="130"/>
      <c r="BK57" s="130"/>
      <c r="BL57" s="130"/>
      <c r="BM57" s="130"/>
      <c r="BN57" s="130"/>
      <c r="BO57" s="130"/>
      <c r="BP57" s="130"/>
      <c r="BQ57" s="130"/>
      <c r="BR57" s="130"/>
    </row>
    <row r="58" s="130" customFormat="1" ht="30" customHeight="1" spans="2:201">
      <c r="CO58" s="129"/>
      <c r="CP58" s="129"/>
      <c r="CQ58" s="129"/>
      <c r="CR58" s="129"/>
      <c r="CS58" s="129"/>
      <c r="CT58" s="129"/>
      <c r="CU58" s="129"/>
      <c r="CV58" s="129"/>
      <c r="CW58" s="129"/>
      <c r="CX58" s="129"/>
      <c r="CY58" s="129"/>
      <c r="CZ58" s="129"/>
      <c r="DA58" s="129"/>
      <c r="DB58" s="129"/>
      <c r="DC58" s="129"/>
      <c r="DD58" s="129"/>
      <c r="DE58" s="129"/>
      <c r="DF58" s="129"/>
      <c r="DG58" s="129"/>
      <c r="DH58" s="129"/>
      <c r="DI58" s="129"/>
      <c r="DJ58" s="129"/>
      <c r="DK58" s="129"/>
      <c r="DL58" s="129"/>
      <c r="DM58" s="129"/>
      <c r="DN58" s="129"/>
      <c r="DO58" s="129"/>
      <c r="DP58" s="129"/>
      <c r="DQ58" s="129"/>
      <c r="DR58" s="129"/>
      <c r="DS58" s="129"/>
      <c r="DT58" s="129"/>
      <c r="DU58" s="129"/>
      <c r="DV58" s="129"/>
      <c r="DW58" s="129"/>
      <c r="DX58" s="129"/>
      <c r="DY58" s="129"/>
      <c r="DZ58" s="129"/>
      <c r="EA58" s="129"/>
      <c r="EB58" s="129"/>
      <c r="EC58" s="129"/>
      <c r="ED58" s="129"/>
      <c r="EE58" s="129"/>
      <c r="EF58" s="129"/>
      <c r="EG58" s="129"/>
      <c r="EH58" s="129"/>
      <c r="EI58" s="129"/>
      <c r="EJ58" s="129"/>
      <c r="EK58" s="129"/>
      <c r="EL58" s="129"/>
      <c r="EM58" s="129"/>
      <c r="EN58" s="129"/>
      <c r="EO58" s="129"/>
      <c r="EP58" s="129"/>
      <c r="EQ58" s="129"/>
      <c r="ER58" s="129"/>
      <c r="ES58" s="129"/>
      <c r="ET58" s="129"/>
      <c r="EU58" s="129"/>
      <c r="EV58" s="129"/>
      <c r="EW58" s="129"/>
      <c r="EX58" s="129"/>
      <c r="EY58" s="129"/>
      <c r="EZ58" s="129"/>
      <c r="FA58" s="129"/>
      <c r="FB58" s="129"/>
      <c r="FC58" s="129"/>
      <c r="FD58" s="129"/>
      <c r="FE58" s="129"/>
      <c r="FF58" s="129"/>
      <c r="FG58" s="129"/>
      <c r="FH58" s="129"/>
      <c r="FI58" s="129"/>
      <c r="FJ58" s="129"/>
      <c r="FK58" s="129"/>
      <c r="FL58" s="129"/>
      <c r="FM58" s="129"/>
      <c r="FN58" s="129"/>
      <c r="FO58" s="129"/>
      <c r="FP58" s="129"/>
      <c r="FQ58" s="129"/>
      <c r="FR58" s="129"/>
      <c r="FS58" s="129"/>
      <c r="FT58" s="129"/>
      <c r="FU58" s="129"/>
      <c r="FV58" s="129"/>
      <c r="FW58" s="129"/>
      <c r="FX58" s="129"/>
      <c r="FY58" s="129"/>
      <c r="FZ58" s="129"/>
      <c r="GA58" s="129"/>
      <c r="GB58" s="129"/>
      <c r="GC58" s="129"/>
      <c r="GD58" s="129"/>
      <c r="GE58" s="129"/>
      <c r="GF58" s="129"/>
      <c r="GG58" s="129"/>
      <c r="GH58" s="129"/>
      <c r="GI58" s="129"/>
      <c r="GJ58" s="129"/>
      <c r="GK58" s="129"/>
      <c r="GL58" s="129"/>
      <c r="GM58" s="129"/>
      <c r="GN58" s="129"/>
      <c r="GO58" s="129"/>
      <c r="GP58" s="129"/>
      <c r="GQ58" s="129"/>
      <c r="GR58" s="129"/>
      <c r="GS58" s="129"/>
    </row>
    <row r="59" ht="30" customHeight="1" spans="2:201">
      <c r="GH59" s="130"/>
      <c r="GI59" s="130"/>
      <c r="GJ59" s="130"/>
      <c r="GK59" s="130"/>
      <c r="GL59" s="130"/>
      <c r="GM59" s="130"/>
      <c r="GN59" s="130"/>
      <c r="GO59" s="130"/>
      <c r="GP59" s="130"/>
      <c r="GQ59" s="130"/>
      <c r="GR59" s="130"/>
      <c r="GS59" s="130"/>
    </row>
    <row r="60" ht="30" customHeight="1"/>
    <row r="61" ht="30" customHeight="1"/>
    <row r="62" ht="30" customHeight="1"/>
    <row r="63" ht="30" customHeight="1"/>
    <row r="64" ht="30" customHeight="1"/>
    <row r="65" ht="30" customHeight="1"/>
    <row r="66" ht="30" customHeight="1"/>
    <row r="67" ht="30" customHeight="1"/>
    <row r="68" ht="30" customHeight="1"/>
    <row r="69" ht="30" customHeight="1"/>
    <row r="70" ht="30" customHeight="1"/>
    <row r="71" ht="30" customHeight="1"/>
    <row r="72" ht="30" customHeight="1"/>
    <row r="73" ht="30" customHeight="1"/>
    <row r="74" ht="30" customHeight="1"/>
    <row r="75" ht="30" customHeight="1"/>
    <row r="76" ht="30" customHeight="1"/>
    <row r="77" ht="30" customHeight="1"/>
    <row r="78" ht="30" customHeight="1"/>
    <row r="79" ht="30" customHeight="1"/>
    <row r="80" ht="30" customHeight="1"/>
    <row r="81" ht="30" customHeight="1"/>
    <row r="82" ht="30" customHeight="1"/>
  </sheetData>
  <mergeCells count="17">
    <mergeCell ref="A1:J1"/>
    <mergeCell ref="B9:H9"/>
    <mergeCell ref="A16:I16"/>
    <mergeCell ref="A17:I17"/>
    <mergeCell ref="A18:I18"/>
    <mergeCell ref="A19:I19"/>
    <mergeCell ref="A20:I20"/>
    <mergeCell ref="A21:I21"/>
    <mergeCell ref="A22:I22"/>
    <mergeCell ref="A23:I23"/>
    <mergeCell ref="A24:I24"/>
    <mergeCell ref="A25:I25"/>
    <mergeCell ref="A26:I26"/>
    <mergeCell ref="A27:I27"/>
    <mergeCell ref="A28:I28"/>
    <mergeCell ref="A29:I29"/>
    <mergeCell ref="J5:J14"/>
  </mergeCells>
  <hyperlinks>
    <hyperlink ref="L1" location="佳林主页!A1" display="返回&#10;佳林主页"/>
    <hyperlink ref="M1" location="'佳琳-渠道目录'!A1" display="进入&#10;渠道目录"/>
    <hyperlink ref="N1" location="英欧附加费说明!A1" display="点击查看&#10;附加费说明"/>
  </hyperlinks>
  <pageMargins left="0.75" right="0.75" top="1" bottom="1" header="0.5" footer="0.5"/>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sheetPr>
  <dimension ref="A1:CX66"/>
  <sheetViews>
    <sheetView showGridLines="0" workbookViewId="0">
      <selection activeCell="F7" sqref="F7"/>
    </sheetView>
  </sheetViews>
  <sheetFormatPr defaultColWidth="9" defaultRowHeight="16.1"/>
  <cols>
    <col min="1" max="1" width="1.73451327433628" style="1" customWidth="1"/>
    <col min="2" max="2" width="46.0088495575221" style="130" customWidth="1"/>
    <col min="3" max="6" width="14.4778761061947" style="130" customWidth="1"/>
    <col min="7" max="7" width="19.5929203539823" style="130" customWidth="1"/>
    <col min="8" max="8" width="1.73451327433628" style="1" customWidth="1"/>
    <col min="9" max="9" width="46.8672566371681" style="130" customWidth="1"/>
    <col min="10" max="10" width="1.73451327433628" style="1" customWidth="1"/>
    <col min="11" max="13" width="12.8849557522124" style="130" customWidth="1"/>
    <col min="14" max="158" width="9" style="130" customWidth="1"/>
    <col min="159" max="16384" width="9" style="1" customWidth="1"/>
  </cols>
  <sheetData>
    <row r="1" s="129" customFormat="1" ht="42" customHeight="1" spans="1:13">
      <c r="B1" s="134" t="s">
        <v>473</v>
      </c>
      <c r="K1" s="5" t="s">
        <v>193</v>
      </c>
      <c r="L1" s="5" t="s">
        <v>218</v>
      </c>
      <c r="M1" s="5" t="s">
        <v>439</v>
      </c>
    </row>
    <row r="2" s="129" customFormat="1" ht="10" customHeight="1" spans="1:13">
      <c r="A2" s="135"/>
      <c r="B2" s="136"/>
      <c r="C2" s="137"/>
      <c r="D2" s="137"/>
      <c r="E2" s="137"/>
      <c r="F2" s="137"/>
      <c r="G2" s="137"/>
      <c r="H2" s="137"/>
      <c r="I2" s="137"/>
      <c r="J2" s="135"/>
      <c r="K2"/>
      <c r="L2"/>
      <c r="M2"/>
    </row>
    <row r="3" s="129" customFormat="1" ht="41" customHeight="1" spans="1:13">
      <c r="B3" s="138" t="s">
        <v>474</v>
      </c>
      <c r="C3" s="139" t="s">
        <v>475</v>
      </c>
      <c r="D3" s="139" t="s">
        <v>476</v>
      </c>
      <c r="E3" s="139" t="s">
        <v>477</v>
      </c>
      <c r="F3" s="139" t="s">
        <v>285</v>
      </c>
      <c r="G3" s="139" t="s">
        <v>445</v>
      </c>
      <c r="H3" s="135"/>
      <c r="I3" s="140" t="s">
        <v>198</v>
      </c>
      <c r="K3"/>
      <c r="L3"/>
      <c r="M3"/>
    </row>
    <row r="4" s="129" customFormat="1" ht="10" customHeight="1" spans="1:13">
      <c r="B4" s="136"/>
      <c r="C4" s="137"/>
      <c r="D4" s="137"/>
      <c r="E4" s="137"/>
      <c r="F4" s="137"/>
      <c r="G4" s="137"/>
      <c r="H4" s="135"/>
      <c r="I4" s="137"/>
      <c r="K4"/>
      <c r="L4"/>
      <c r="M4"/>
    </row>
    <row r="5" s="129" customFormat="1" ht="49" customHeight="1" spans="1:13">
      <c r="B5" s="141" t="s">
        <v>478</v>
      </c>
      <c r="C5" s="142">
        <v>55</v>
      </c>
      <c r="D5" s="142">
        <v>54</v>
      </c>
      <c r="E5" s="142">
        <v>50</v>
      </c>
      <c r="F5" s="142">
        <v>50</v>
      </c>
      <c r="G5" s="143" t="s">
        <v>479</v>
      </c>
      <c r="H5" s="135"/>
      <c r="I5" s="144" t="s">
        <v>480</v>
      </c>
      <c r="K5"/>
    </row>
    <row r="6" s="129" customFormat="1" ht="49" customHeight="1" spans="1:13">
      <c r="B6" s="145" t="s">
        <v>481</v>
      </c>
      <c r="C6" s="142">
        <v>53</v>
      </c>
      <c r="D6" s="142">
        <v>52</v>
      </c>
      <c r="E6" s="142">
        <v>48</v>
      </c>
      <c r="F6" s="142">
        <v>48</v>
      </c>
      <c r="G6" s="45"/>
      <c r="H6" s="135"/>
      <c r="I6" s="146"/>
      <c r="K6"/>
    </row>
    <row r="7" s="129" customFormat="1" ht="49" customHeight="1" spans="1:13">
      <c r="B7" s="145" t="s">
        <v>482</v>
      </c>
      <c r="C7" s="142">
        <v>54</v>
      </c>
      <c r="D7" s="142">
        <v>53</v>
      </c>
      <c r="E7" s="142">
        <v>49</v>
      </c>
      <c r="F7" s="142">
        <v>49</v>
      </c>
      <c r="G7" s="45"/>
      <c r="H7" s="135"/>
      <c r="I7" s="146"/>
      <c r="K7"/>
    </row>
    <row r="8" s="129" customFormat="1" ht="49" customHeight="1" spans="1:13">
      <c r="B8" s="147" t="s">
        <v>483</v>
      </c>
      <c r="C8" s="142">
        <v>54</v>
      </c>
      <c r="D8" s="142">
        <v>53</v>
      </c>
      <c r="E8" s="142">
        <v>49</v>
      </c>
      <c r="F8" s="142">
        <v>49</v>
      </c>
      <c r="G8" s="148"/>
      <c r="H8" s="135"/>
      <c r="I8" s="149"/>
      <c r="K8"/>
    </row>
    <row r="9" s="129" customFormat="1" ht="10" customHeight="1" spans="1:13">
      <c r="B9" s="136"/>
      <c r="C9" s="137"/>
      <c r="D9" s="137"/>
      <c r="E9" s="137"/>
      <c r="F9" s="137"/>
      <c r="G9" s="137"/>
      <c r="H9" s="135"/>
      <c r="I9" s="137"/>
      <c r="K9"/>
      <c r="L9"/>
    </row>
    <row r="10" s="129" customFormat="1" ht="38" customHeight="1" spans="1:13">
      <c r="B10" s="134" t="s">
        <v>484</v>
      </c>
    </row>
    <row r="11" s="129" customFormat="1" ht="10" customHeight="1" spans="1:13">
      <c r="B11" s="136"/>
      <c r="C11" s="137"/>
      <c r="D11" s="137"/>
      <c r="E11" s="137"/>
      <c r="F11" s="137"/>
      <c r="G11" s="137"/>
      <c r="H11" s="135"/>
      <c r="I11" s="137"/>
      <c r="K11"/>
    </row>
    <row r="12" s="129" customFormat="1" ht="41" customHeight="1" spans="1:13">
      <c r="B12" s="138" t="s">
        <v>474</v>
      </c>
      <c r="C12" s="139" t="s">
        <v>440</v>
      </c>
      <c r="D12" s="139" t="s">
        <v>441</v>
      </c>
      <c r="E12" s="139" t="s">
        <v>442</v>
      </c>
      <c r="F12" s="139" t="s">
        <v>485</v>
      </c>
      <c r="G12" s="139" t="s">
        <v>445</v>
      </c>
      <c r="H12" s="135"/>
      <c r="I12" s="140" t="s">
        <v>198</v>
      </c>
    </row>
    <row r="13" s="129" customFormat="1" ht="10" customHeight="1" spans="1:13">
      <c r="B13" s="136"/>
      <c r="C13" s="137"/>
      <c r="D13" s="137"/>
      <c r="E13" s="137"/>
      <c r="F13" s="137"/>
      <c r="G13" s="137"/>
      <c r="H13" s="135"/>
      <c r="I13" s="137"/>
      <c r="K13"/>
    </row>
    <row r="14" s="129" customFormat="1" ht="43" customHeight="1" spans="1:13">
      <c r="B14" s="141" t="s">
        <v>478</v>
      </c>
      <c r="C14" s="142">
        <v>44</v>
      </c>
      <c r="D14" s="142">
        <v>43</v>
      </c>
      <c r="E14" s="142">
        <v>42</v>
      </c>
      <c r="F14" s="142">
        <v>42</v>
      </c>
      <c r="G14" s="143" t="s">
        <v>486</v>
      </c>
      <c r="H14" s="135"/>
      <c r="I14" s="144" t="s">
        <v>487</v>
      </c>
    </row>
    <row r="15" s="129" customFormat="1" ht="43" customHeight="1" spans="1:13">
      <c r="B15" s="145" t="s">
        <v>481</v>
      </c>
      <c r="C15" s="142">
        <v>44</v>
      </c>
      <c r="D15" s="142">
        <v>43</v>
      </c>
      <c r="E15" s="142">
        <v>42</v>
      </c>
      <c r="F15" s="142">
        <v>42</v>
      </c>
      <c r="G15" s="45"/>
      <c r="H15" s="135"/>
      <c r="I15" s="146"/>
      <c r="K15"/>
    </row>
    <row r="16" s="129" customFormat="1" ht="43" customHeight="1" spans="1:13">
      <c r="B16" s="145" t="s">
        <v>482</v>
      </c>
      <c r="C16" s="142">
        <v>45</v>
      </c>
      <c r="D16" s="142">
        <v>44</v>
      </c>
      <c r="E16" s="142">
        <v>43</v>
      </c>
      <c r="F16" s="142">
        <v>43</v>
      </c>
      <c r="G16" s="45"/>
      <c r="H16" s="135"/>
      <c r="I16" s="146"/>
      <c r="K16"/>
    </row>
    <row r="17" s="129" customFormat="1" ht="43" customHeight="1" spans="1:13">
      <c r="B17" s="147" t="s">
        <v>483</v>
      </c>
      <c r="C17" s="142">
        <v>45</v>
      </c>
      <c r="D17" s="142">
        <v>44</v>
      </c>
      <c r="E17" s="142">
        <v>43</v>
      </c>
      <c r="F17" s="142">
        <v>43</v>
      </c>
      <c r="G17" s="148"/>
      <c r="H17" s="135"/>
      <c r="I17" s="149"/>
      <c r="K17"/>
    </row>
    <row r="18" s="129" customFormat="1" ht="10" customHeight="1" spans="1:13">
      <c r="B18" s="136"/>
      <c r="C18" s="137"/>
      <c r="D18" s="137"/>
      <c r="E18" s="137"/>
      <c r="F18" s="137"/>
      <c r="G18" s="137"/>
      <c r="H18" s="135"/>
      <c r="I18" s="137"/>
      <c r="K18"/>
      <c r="L18"/>
      <c r="M18"/>
    </row>
    <row r="19" ht="41" customHeight="1" spans="1:13">
      <c r="A19" s="150"/>
      <c r="B19" s="151" t="s">
        <v>488</v>
      </c>
      <c r="C19" s="3"/>
      <c r="D19" s="3"/>
      <c r="E19" s="3"/>
      <c r="F19" s="3"/>
      <c r="G19" s="3"/>
      <c r="H19" s="3"/>
      <c r="I19" s="3"/>
      <c r="J19" s="150"/>
      <c r="K19" s="152"/>
    </row>
    <row r="20" s="129" customFormat="1" ht="10" customHeight="1" spans="1:13">
      <c r="A20" s="135"/>
      <c r="B20" s="136"/>
      <c r="C20" s="137"/>
      <c r="D20" s="137"/>
      <c r="E20" s="137"/>
      <c r="F20" s="137"/>
      <c r="G20" s="137"/>
      <c r="H20" s="135"/>
      <c r="I20" s="137"/>
      <c r="J20" s="135"/>
      <c r="K20"/>
      <c r="L20"/>
      <c r="M20"/>
    </row>
    <row r="21" ht="41" customHeight="1" spans="1:13">
      <c r="A21" s="150"/>
      <c r="B21" s="153" t="s">
        <v>489</v>
      </c>
      <c r="J21" s="150"/>
    </row>
    <row r="22" s="129" customFormat="1" ht="10" customHeight="1" spans="1:13">
      <c r="A22" s="135"/>
      <c r="B22" s="136"/>
      <c r="C22" s="137"/>
      <c r="D22" s="137"/>
      <c r="E22" s="137"/>
      <c r="F22" s="137"/>
      <c r="G22" s="137"/>
      <c r="H22" s="135"/>
      <c r="I22" s="137"/>
      <c r="J22" s="135"/>
      <c r="K22"/>
      <c r="L22"/>
      <c r="M22"/>
    </row>
    <row r="23" ht="221" customHeight="1" spans="1:13">
      <c r="A23" s="154" t="s">
        <v>297</v>
      </c>
      <c r="B23" s="114"/>
      <c r="C23" s="114"/>
      <c r="D23" s="114"/>
      <c r="E23" s="114"/>
      <c r="F23" s="114"/>
      <c r="G23" s="114"/>
      <c r="H23" s="114"/>
      <c r="I23" s="115"/>
    </row>
    <row r="24" ht="108" customHeight="1" spans="1:13">
      <c r="A24" s="155" t="s">
        <v>298</v>
      </c>
      <c r="B24" s="156"/>
      <c r="C24" s="156"/>
      <c r="D24" s="156"/>
      <c r="E24" s="156"/>
      <c r="F24" s="156"/>
      <c r="G24" s="156"/>
      <c r="H24" s="156"/>
      <c r="I24" s="157"/>
    </row>
    <row r="25" ht="40" customHeight="1" spans="1:13">
      <c r="A25" s="158" t="s">
        <v>304</v>
      </c>
    </row>
    <row r="26" ht="34" customHeight="1" spans="1:13">
      <c r="A26" s="159" t="s">
        <v>464</v>
      </c>
      <c r="B26" s="125"/>
      <c r="C26" s="125"/>
      <c r="D26" s="125"/>
      <c r="E26" s="125"/>
      <c r="F26" s="125"/>
      <c r="G26" s="125"/>
      <c r="H26" s="125"/>
      <c r="I26" s="125"/>
    </row>
    <row r="27" s="130" customFormat="1" ht="315" customHeight="1" spans="1:13">
      <c r="A27" s="160" t="s">
        <v>490</v>
      </c>
      <c r="B27" s="125"/>
      <c r="C27" s="125"/>
      <c r="D27" s="125"/>
      <c r="E27" s="125"/>
      <c r="F27" s="125"/>
      <c r="G27" s="125"/>
      <c r="H27" s="125"/>
      <c r="I27" s="125"/>
    </row>
    <row r="28" s="130" customFormat="1" ht="42" customHeight="1" spans="1:13">
      <c r="A28" s="159" t="s">
        <v>491</v>
      </c>
      <c r="B28" s="125"/>
      <c r="C28" s="125"/>
      <c r="D28" s="125"/>
      <c r="E28" s="125"/>
      <c r="F28" s="125"/>
      <c r="G28" s="125"/>
      <c r="H28" s="125"/>
      <c r="I28" s="125"/>
      <c r="K28" s="131"/>
    </row>
    <row r="29" s="131" customFormat="1" ht="103" customHeight="1" spans="1:13">
      <c r="A29" s="159" t="s">
        <v>492</v>
      </c>
      <c r="B29" s="125"/>
      <c r="C29" s="125"/>
      <c r="D29" s="125"/>
      <c r="E29" s="125"/>
      <c r="F29" s="125"/>
      <c r="G29" s="125"/>
      <c r="H29" s="125"/>
      <c r="I29" s="125"/>
    </row>
    <row r="30" s="131" customFormat="1" ht="191" customHeight="1" spans="1:13">
      <c r="A30" s="159" t="s">
        <v>493</v>
      </c>
      <c r="B30" s="125"/>
      <c r="C30" s="125"/>
      <c r="D30" s="125"/>
      <c r="E30" s="125"/>
      <c r="F30" s="125"/>
      <c r="G30" s="125"/>
      <c r="H30" s="125"/>
      <c r="I30" s="125"/>
      <c r="K30" s="132"/>
    </row>
    <row r="31" s="132" customFormat="1" ht="39" customHeight="1" spans="1:13">
      <c r="A31" s="159" t="s">
        <v>469</v>
      </c>
      <c r="B31" s="125"/>
      <c r="C31" s="125"/>
      <c r="D31" s="125"/>
      <c r="E31" s="125"/>
      <c r="F31" s="125"/>
      <c r="G31" s="125"/>
      <c r="H31" s="125"/>
      <c r="I31" s="125"/>
      <c r="K31" s="129"/>
    </row>
    <row r="32" s="129" customFormat="1" ht="28" customHeight="1" spans="1:13">
      <c r="A32" s="159" t="s">
        <v>470</v>
      </c>
      <c r="B32" s="125"/>
      <c r="C32" s="125"/>
      <c r="D32" s="125"/>
      <c r="E32" s="125"/>
      <c r="F32" s="125"/>
      <c r="G32" s="125"/>
      <c r="H32" s="125"/>
      <c r="I32" s="125"/>
      <c r="K32" s="133"/>
    </row>
    <row r="33" s="133" customFormat="1" ht="29" customHeight="1" spans="1:102">
      <c r="A33" s="159" t="s">
        <v>471</v>
      </c>
      <c r="B33" s="125"/>
      <c r="C33" s="125"/>
      <c r="D33" s="125"/>
      <c r="E33" s="125"/>
      <c r="F33" s="125"/>
      <c r="G33" s="125"/>
      <c r="H33" s="125"/>
      <c r="I33" s="125"/>
      <c r="K33" s="129"/>
    </row>
    <row r="34" s="132" customFormat="1" ht="39" customHeight="1" spans="1:102">
      <c r="A34" s="161" t="s">
        <v>472</v>
      </c>
      <c r="J34" s="129"/>
      <c r="K34" s="129"/>
      <c r="L34" s="129"/>
      <c r="M34" s="129"/>
      <c r="N34" s="129"/>
      <c r="O34" s="129"/>
      <c r="P34" s="129"/>
      <c r="Q34" s="129"/>
      <c r="R34" s="129"/>
      <c r="S34" s="129"/>
      <c r="T34" s="129"/>
      <c r="U34" s="129"/>
      <c r="V34" s="129"/>
      <c r="W34" s="129"/>
      <c r="X34" s="129"/>
      <c r="Y34" s="129"/>
      <c r="Z34" s="129"/>
      <c r="AA34" s="129"/>
      <c r="AB34" s="129"/>
      <c r="AC34" s="129"/>
      <c r="AD34" s="129"/>
      <c r="AE34" s="129"/>
      <c r="AF34" s="129"/>
      <c r="AG34" s="129"/>
      <c r="AH34" s="129"/>
      <c r="AI34" s="129"/>
      <c r="AJ34" s="129"/>
      <c r="AK34" s="129"/>
      <c r="AL34" s="129"/>
      <c r="AM34" s="129"/>
      <c r="AN34" s="129"/>
      <c r="AO34" s="129"/>
      <c r="AP34" s="129"/>
      <c r="AQ34" s="129"/>
      <c r="AR34" s="129"/>
      <c r="AS34" s="129"/>
      <c r="AT34" s="129"/>
      <c r="AU34" s="129"/>
      <c r="AV34" s="129"/>
      <c r="AW34" s="129"/>
      <c r="AX34" s="129"/>
      <c r="AY34" s="129"/>
      <c r="AZ34" s="129"/>
      <c r="BA34" s="129"/>
      <c r="BB34" s="129"/>
      <c r="BC34" s="129"/>
      <c r="BD34" s="129"/>
      <c r="BE34" s="129"/>
      <c r="BF34" s="129"/>
      <c r="BG34" s="129"/>
      <c r="BH34" s="129"/>
      <c r="BI34" s="129"/>
      <c r="BJ34" s="129"/>
      <c r="BK34" s="129"/>
      <c r="BL34" s="129"/>
      <c r="BM34" s="129"/>
      <c r="BN34" s="129"/>
      <c r="BO34" s="129"/>
      <c r="BP34" s="129"/>
      <c r="BQ34" s="129"/>
      <c r="BR34" s="129"/>
      <c r="BS34" s="129"/>
      <c r="BT34" s="129"/>
      <c r="BU34" s="129"/>
      <c r="BV34" s="129"/>
      <c r="BW34" s="129"/>
      <c r="BX34" s="129"/>
      <c r="BY34" s="129"/>
      <c r="BZ34" s="129"/>
      <c r="CA34" s="129"/>
      <c r="CB34" s="129"/>
      <c r="CC34" s="129"/>
      <c r="CD34" s="129"/>
      <c r="CE34" s="129"/>
      <c r="CF34" s="129"/>
      <c r="CG34" s="129"/>
      <c r="CH34" s="129"/>
      <c r="CI34" s="129"/>
      <c r="CJ34" s="129"/>
      <c r="CK34" s="129"/>
      <c r="CL34" s="129"/>
      <c r="CM34" s="129"/>
      <c r="CN34" s="129"/>
      <c r="CO34" s="129"/>
      <c r="CP34" s="129"/>
      <c r="CQ34" s="129"/>
      <c r="CR34" s="129"/>
      <c r="CS34" s="129"/>
      <c r="CT34" s="129"/>
      <c r="CU34" s="129"/>
      <c r="CV34" s="129"/>
      <c r="CW34" s="129"/>
      <c r="CX34" s="129"/>
    </row>
    <row r="35" s="129" customFormat="1" ht="46" customHeight="1" spans="1:102">
      <c r="A35" s="130"/>
      <c r="B35" s="130"/>
      <c r="C35" s="130"/>
      <c r="D35" s="130"/>
      <c r="H35" s="130"/>
    </row>
    <row r="36" s="129" customFormat="1" ht="211" customHeight="1" spans="1:102">
      <c r="A36" s="130"/>
      <c r="B36" s="130"/>
      <c r="C36" s="130"/>
      <c r="D36" s="130"/>
      <c r="H36" s="130"/>
    </row>
    <row r="37" s="129" customFormat="1" ht="30" customHeight="1" spans="1:102">
      <c r="B37" s="130"/>
      <c r="C37" s="130"/>
      <c r="D37" s="130"/>
      <c r="E37" s="130"/>
    </row>
    <row r="38" s="129" customFormat="1" ht="30" customHeight="1" spans="1:102">
      <c r="B38" s="130"/>
      <c r="C38" s="130"/>
      <c r="D38" s="130"/>
      <c r="E38" s="130"/>
    </row>
    <row r="39" s="129" customFormat="1" ht="30" customHeight="1" spans="1:102">
      <c r="B39" s="130"/>
      <c r="C39" s="130"/>
      <c r="D39" s="130"/>
      <c r="E39" s="130"/>
    </row>
    <row r="40" s="129" customFormat="1" ht="30" customHeight="1" spans="1:102">
      <c r="B40" s="130"/>
      <c r="C40" s="130"/>
      <c r="D40" s="130"/>
      <c r="E40" s="130"/>
    </row>
    <row r="41" s="129" customFormat="1" ht="30" customHeight="1" spans="1:102">
      <c r="B41" s="130"/>
      <c r="C41" s="130"/>
      <c r="D41" s="130"/>
      <c r="E41" s="130"/>
    </row>
    <row r="42" s="129" customFormat="1" ht="30" customHeight="1" spans="1:102">
      <c r="B42" s="130"/>
      <c r="C42" s="130"/>
      <c r="D42" s="130"/>
      <c r="E42" s="130"/>
      <c r="L42" s="130"/>
    </row>
    <row r="43" s="130" customFormat="1" ht="30" customHeight="1"/>
    <row r="44" ht="30" customHeight="1"/>
    <row r="45" ht="30" customHeight="1"/>
    <row r="46" ht="30" customHeight="1"/>
    <row r="47" ht="30" customHeight="1"/>
    <row r="48" ht="30" customHeight="1"/>
    <row r="49" ht="30" customHeight="1"/>
    <row r="50" ht="30" customHeight="1"/>
    <row r="51" ht="30" customHeight="1"/>
    <row r="52" ht="30" customHeight="1"/>
    <row r="53" ht="30" customHeight="1"/>
    <row r="54" ht="30" customHeight="1"/>
    <row r="55" ht="30" customHeight="1"/>
    <row r="56" ht="30" customHeight="1"/>
    <row r="57" ht="30" customHeight="1"/>
    <row r="58" ht="30" customHeight="1"/>
    <row r="59" ht="30" customHeight="1"/>
    <row r="60" ht="30" customHeight="1"/>
    <row r="61" ht="30" customHeight="1"/>
    <row r="62" ht="30" customHeight="1"/>
    <row r="63" ht="30" customHeight="1"/>
    <row r="64" ht="30" customHeight="1"/>
    <row r="65" ht="30" customHeight="1"/>
    <row r="66" ht="30" customHeight="1"/>
  </sheetData>
  <sheetProtection algorithmName="SHA-512" hashValue="kZ8ZDY6L/RklknURAGadQne9VrylDMzyf68oGhwAUUsqyRz/lgz73nT8nx974SZMM/9JKcoqyJiomkqJ3bECVw==" saltValue="+takt50DCciBThjE2N4U5g==" spinCount="100000" sheet="1" objects="1"/>
  <mergeCells count="22">
    <mergeCell ref="B1:J1"/>
    <mergeCell ref="B10:I10"/>
    <mergeCell ref="B19:I19"/>
    <mergeCell ref="B21:I21"/>
    <mergeCell ref="A23:I23"/>
    <mergeCell ref="A24:I24"/>
    <mergeCell ref="A25:I25"/>
    <mergeCell ref="A26:I26"/>
    <mergeCell ref="A27:I27"/>
    <mergeCell ref="A28:I28"/>
    <mergeCell ref="A29:I29"/>
    <mergeCell ref="A30:I30"/>
    <mergeCell ref="A31:I31"/>
    <mergeCell ref="A32:I32"/>
    <mergeCell ref="A33:I33"/>
    <mergeCell ref="A34:I34"/>
    <mergeCell ref="A2:A18"/>
    <mergeCell ref="G5:G8"/>
    <mergeCell ref="G14:G17"/>
    <mergeCell ref="I5:I8"/>
    <mergeCell ref="I14:I17"/>
    <mergeCell ref="J2:J18"/>
  </mergeCells>
  <hyperlinks>
    <hyperlink ref="K1" location="佳林主页!A1" display="返回&#10;佳林主页"/>
    <hyperlink ref="L1" location="'佳琳-渠道目录'!A1" display="进入&#10;渠道目录"/>
    <hyperlink ref="M1" location="英欧附加费说明!A1" display="点击查看&#10;附加费说明"/>
  </hyperlinks>
  <pageMargins left="0.75" right="0.75" top="1" bottom="1" header="0.5" footer="0.5"/>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sheetPr>
  <dimension ref="A1:AE103"/>
  <sheetViews>
    <sheetView showGridLines="0" workbookViewId="0">
      <pane ySplit="3" topLeftCell="A4" activePane="bottomLeft" state="frozen"/>
      <selection/>
      <selection pane="bottomLeft" activeCell="L16" sqref="L16"/>
    </sheetView>
  </sheetViews>
  <sheetFormatPr defaultColWidth="9" defaultRowHeight="21" customHeight="1"/>
  <cols>
    <col min="1" max="1" width="1.78761061946903" style="71" customWidth="1"/>
    <col min="2" max="2" width="15.3451327433628" style="88" customWidth="1"/>
    <col min="3" max="3" width="1.78761061946903" style="71" customWidth="1"/>
    <col min="4" max="4" width="62.4690265486726" style="89" customWidth="1"/>
    <col min="5" max="5" width="1.78761061946903" style="71" customWidth="1"/>
    <col min="6" max="10" width="16.8141592920354" style="89" customWidth="1"/>
    <col min="11" max="11" width="1.78761061946903" style="71" customWidth="1"/>
    <col min="12" max="14" width="11.7522123893805" style="71" customWidth="1"/>
    <col min="15" max="16384" width="9" style="71" customWidth="1"/>
  </cols>
  <sheetData>
    <row r="1" s="83" customFormat="1" ht="40" customHeight="1" spans="1:31">
      <c r="A1" s="90" t="s">
        <v>494</v>
      </c>
      <c r="L1" s="91" t="s">
        <v>193</v>
      </c>
      <c r="M1" s="91" t="s">
        <v>218</v>
      </c>
      <c r="N1" s="91" t="s">
        <v>439</v>
      </c>
    </row>
    <row r="2" s="83" customFormat="1" ht="12" customHeight="1" spans="1:31">
      <c r="A2" s="92"/>
      <c r="B2" s="93"/>
      <c r="C2" s="92"/>
      <c r="D2" s="94"/>
      <c r="E2" s="92"/>
      <c r="F2" s="94"/>
      <c r="G2" s="94"/>
      <c r="H2" s="94"/>
      <c r="I2" s="94"/>
      <c r="J2" s="94"/>
      <c r="K2" s="92"/>
    </row>
    <row r="3" s="84" customFormat="1" ht="36" customHeight="1" spans="1:31">
      <c r="A3" s="95"/>
      <c r="B3" s="96" t="s">
        <v>474</v>
      </c>
      <c r="C3" s="97"/>
      <c r="D3" s="96" t="s">
        <v>495</v>
      </c>
      <c r="E3" s="97"/>
      <c r="F3" s="96" t="s">
        <v>496</v>
      </c>
      <c r="G3" s="96" t="s">
        <v>497</v>
      </c>
      <c r="H3" s="96" t="s">
        <v>335</v>
      </c>
      <c r="I3" s="96" t="s">
        <v>498</v>
      </c>
      <c r="J3" s="96" t="s">
        <v>499</v>
      </c>
      <c r="K3" s="95"/>
      <c r="L3" s="86"/>
      <c r="M3" s="86"/>
      <c r="N3" s="86"/>
      <c r="O3" s="86"/>
      <c r="P3" s="98"/>
      <c r="Q3" s="98"/>
      <c r="R3" s="98"/>
      <c r="S3" s="98"/>
      <c r="T3" s="98"/>
      <c r="U3" s="98"/>
      <c r="V3" s="98"/>
      <c r="W3" s="98"/>
      <c r="X3" s="98"/>
      <c r="Y3" s="98"/>
      <c r="Z3" s="98"/>
      <c r="AA3" s="98"/>
      <c r="AB3" s="98"/>
      <c r="AC3" s="98"/>
      <c r="AD3" s="98"/>
      <c r="AE3" s="98"/>
    </row>
    <row r="4" s="83" customFormat="1" ht="12" customHeight="1" spans="1:31">
      <c r="A4" s="92"/>
      <c r="B4" s="93"/>
      <c r="C4" s="92"/>
      <c r="D4" s="94"/>
      <c r="E4" s="92"/>
      <c r="F4" s="94"/>
      <c r="G4" s="94"/>
      <c r="H4" s="94"/>
      <c r="I4" s="94"/>
      <c r="J4" s="94"/>
      <c r="K4" s="92"/>
    </row>
    <row r="5" s="85" customFormat="1" ht="49" customHeight="1" spans="1:31">
      <c r="A5" s="99"/>
      <c r="B5" s="100" t="s">
        <v>500</v>
      </c>
      <c r="C5" s="99"/>
      <c r="D5" s="101" t="s">
        <v>501</v>
      </c>
      <c r="E5" s="99"/>
      <c r="F5" s="102">
        <v>18.3</v>
      </c>
      <c r="G5" s="102">
        <v>15.3</v>
      </c>
      <c r="H5" s="102">
        <v>14.3</v>
      </c>
      <c r="I5" s="102">
        <v>11</v>
      </c>
      <c r="J5" s="102">
        <v>10.5</v>
      </c>
      <c r="K5" s="99"/>
      <c r="L5" s="86"/>
      <c r="M5" s="86"/>
      <c r="N5" s="86"/>
      <c r="O5" s="86"/>
      <c r="P5" s="86"/>
      <c r="Q5" s="86"/>
      <c r="R5" s="86"/>
      <c r="S5" s="86"/>
      <c r="T5" s="86"/>
      <c r="U5" s="86"/>
      <c r="V5" s="86"/>
      <c r="W5" s="86"/>
      <c r="X5" s="86"/>
      <c r="Y5" s="86"/>
      <c r="Z5" s="86"/>
      <c r="AA5" s="86"/>
      <c r="AB5" s="86"/>
      <c r="AC5" s="86"/>
      <c r="AD5" s="86"/>
      <c r="AE5" s="86"/>
    </row>
    <row r="6" s="85" customFormat="1" ht="49" customHeight="1" spans="1:31">
      <c r="A6" s="99"/>
      <c r="B6" s="45"/>
      <c r="C6" s="99"/>
      <c r="D6" s="101" t="s">
        <v>502</v>
      </c>
      <c r="E6" s="99"/>
      <c r="F6" s="102">
        <v>19.3</v>
      </c>
      <c r="G6" s="102">
        <v>16.3</v>
      </c>
      <c r="H6" s="102">
        <v>15.3</v>
      </c>
      <c r="I6" s="102">
        <v>11.5</v>
      </c>
      <c r="J6" s="102">
        <v>11</v>
      </c>
      <c r="K6" s="99"/>
      <c r="L6" s="86"/>
      <c r="M6" s="86"/>
      <c r="N6" s="86"/>
      <c r="O6" s="86"/>
      <c r="P6" s="86"/>
      <c r="Q6" s="86"/>
      <c r="R6" s="86"/>
      <c r="S6" s="86"/>
      <c r="T6" s="86"/>
      <c r="U6" s="86"/>
      <c r="V6" s="86"/>
      <c r="W6" s="86"/>
      <c r="X6" s="86"/>
      <c r="Y6" s="86"/>
      <c r="Z6" s="86"/>
      <c r="AA6" s="86"/>
      <c r="AB6" s="86"/>
      <c r="AC6" s="86"/>
      <c r="AD6" s="86"/>
      <c r="AE6" s="86"/>
    </row>
    <row r="7" s="85" customFormat="1" ht="49" customHeight="1" spans="1:31">
      <c r="A7" s="99"/>
      <c r="B7" s="45"/>
      <c r="C7" s="99"/>
      <c r="D7" s="101" t="s">
        <v>503</v>
      </c>
      <c r="E7" s="99"/>
      <c r="F7" s="102">
        <v>20.2</v>
      </c>
      <c r="G7" s="102">
        <v>17.2</v>
      </c>
      <c r="H7" s="102">
        <v>16.2</v>
      </c>
      <c r="I7" s="102">
        <v>12</v>
      </c>
      <c r="J7" s="102">
        <v>11.2</v>
      </c>
      <c r="K7" s="99"/>
      <c r="L7" s="86"/>
      <c r="M7" s="86"/>
      <c r="N7" s="86"/>
      <c r="O7" s="86"/>
      <c r="P7" s="86"/>
      <c r="Q7" s="86"/>
      <c r="R7" s="86"/>
      <c r="S7" s="86"/>
      <c r="T7" s="86"/>
      <c r="U7" s="86"/>
      <c r="V7" s="86"/>
      <c r="W7" s="86"/>
      <c r="X7" s="86"/>
      <c r="Y7" s="86"/>
      <c r="Z7" s="86"/>
      <c r="AA7" s="86"/>
      <c r="AB7" s="86"/>
      <c r="AC7" s="86"/>
      <c r="AD7" s="86"/>
      <c r="AE7" s="86"/>
    </row>
    <row r="8" s="85" customFormat="1" ht="33" customHeight="1" spans="1:31">
      <c r="A8" s="99"/>
      <c r="B8" s="45"/>
      <c r="C8" s="99"/>
      <c r="D8" s="101" t="s">
        <v>504</v>
      </c>
      <c r="E8" s="99"/>
      <c r="F8" s="102">
        <v>21.2</v>
      </c>
      <c r="G8" s="102">
        <v>18.2</v>
      </c>
      <c r="H8" s="102">
        <v>17.2</v>
      </c>
      <c r="I8" s="102">
        <v>12.5</v>
      </c>
      <c r="J8" s="102">
        <v>11.6</v>
      </c>
      <c r="K8" s="99"/>
      <c r="L8" s="86"/>
      <c r="M8" s="86"/>
      <c r="N8" s="86"/>
      <c r="O8" s="86"/>
      <c r="P8" s="86"/>
      <c r="Q8" s="86"/>
      <c r="R8" s="86"/>
      <c r="S8" s="86"/>
      <c r="T8" s="86"/>
      <c r="U8" s="86"/>
      <c r="V8" s="86"/>
      <c r="W8" s="86"/>
      <c r="X8" s="86"/>
      <c r="Y8" s="86"/>
      <c r="Z8" s="86"/>
      <c r="AA8" s="86"/>
      <c r="AB8" s="86"/>
      <c r="AC8" s="86"/>
      <c r="AD8" s="86"/>
      <c r="AE8" s="86"/>
    </row>
    <row r="9" s="85" customFormat="1" ht="33" customHeight="1" spans="1:31">
      <c r="A9" s="99"/>
      <c r="B9" s="8"/>
      <c r="C9" s="99"/>
      <c r="D9" s="101" t="s">
        <v>505</v>
      </c>
      <c r="E9" s="99"/>
      <c r="F9" s="102">
        <v>22.2</v>
      </c>
      <c r="G9" s="102">
        <v>19.2</v>
      </c>
      <c r="H9" s="102">
        <v>18.2</v>
      </c>
      <c r="I9" s="102">
        <v>13</v>
      </c>
      <c r="J9" s="102">
        <v>12</v>
      </c>
      <c r="K9" s="99"/>
      <c r="L9" s="86"/>
      <c r="M9" s="86"/>
      <c r="N9" s="86"/>
      <c r="O9" s="86"/>
      <c r="P9" s="86"/>
      <c r="Q9" s="86"/>
      <c r="R9" s="86"/>
      <c r="S9" s="86"/>
      <c r="T9" s="86"/>
      <c r="U9" s="86"/>
      <c r="V9" s="86"/>
      <c r="W9" s="86"/>
      <c r="X9" s="86"/>
      <c r="Y9" s="86"/>
      <c r="Z9" s="86"/>
      <c r="AA9" s="86"/>
      <c r="AB9" s="86"/>
      <c r="AC9" s="86"/>
      <c r="AD9" s="86"/>
      <c r="AE9" s="86"/>
    </row>
    <row r="10" s="83" customFormat="1" ht="12" customHeight="1" spans="1:31">
      <c r="A10" s="92"/>
      <c r="B10" s="93"/>
      <c r="C10" s="92"/>
      <c r="D10" s="94"/>
      <c r="E10" s="92"/>
      <c r="F10" s="94"/>
      <c r="G10" s="94"/>
      <c r="H10" s="94"/>
      <c r="I10" s="94"/>
      <c r="J10" s="94"/>
      <c r="K10" s="92"/>
    </row>
    <row r="11" s="85" customFormat="1" ht="54" customHeight="1" spans="1:31">
      <c r="A11" s="99"/>
      <c r="B11" s="103" t="s">
        <v>478</v>
      </c>
      <c r="C11" s="99"/>
      <c r="D11" s="101" t="s">
        <v>506</v>
      </c>
      <c r="E11" s="99"/>
      <c r="F11" s="102">
        <v>18</v>
      </c>
      <c r="G11" s="102">
        <v>15</v>
      </c>
      <c r="H11" s="102">
        <v>14</v>
      </c>
      <c r="I11" s="102">
        <v>13</v>
      </c>
      <c r="J11" s="102">
        <v>11.8</v>
      </c>
      <c r="K11" s="99"/>
      <c r="L11" s="86"/>
      <c r="M11" s="86"/>
      <c r="N11" s="86"/>
      <c r="O11" s="86"/>
      <c r="P11" s="86"/>
      <c r="Q11" s="86"/>
      <c r="R11" s="86"/>
      <c r="S11" s="86"/>
      <c r="T11" s="86"/>
      <c r="U11" s="86"/>
      <c r="V11" s="86"/>
      <c r="W11" s="86"/>
      <c r="X11" s="86"/>
      <c r="Y11" s="86"/>
      <c r="Z11" s="86"/>
      <c r="AA11" s="86"/>
      <c r="AB11" s="86"/>
      <c r="AC11" s="86"/>
      <c r="AD11" s="86"/>
      <c r="AE11" s="86"/>
    </row>
    <row r="12" s="85" customFormat="1" ht="54" customHeight="1" spans="1:31">
      <c r="A12" s="99"/>
      <c r="B12" s="45"/>
      <c r="C12" s="99"/>
      <c r="D12" s="101" t="s">
        <v>507</v>
      </c>
      <c r="E12" s="99"/>
      <c r="F12" s="102">
        <v>18</v>
      </c>
      <c r="G12" s="102">
        <v>15</v>
      </c>
      <c r="H12" s="102">
        <v>14</v>
      </c>
      <c r="I12" s="102">
        <v>13</v>
      </c>
      <c r="J12" s="102">
        <v>12.5</v>
      </c>
      <c r="K12" s="99"/>
      <c r="L12" s="86"/>
      <c r="M12" s="86"/>
      <c r="N12" s="86"/>
      <c r="O12" s="86"/>
      <c r="P12" s="86"/>
      <c r="Q12" s="86"/>
      <c r="R12" s="86"/>
      <c r="S12" s="86"/>
      <c r="T12" s="86"/>
      <c r="U12" s="86"/>
      <c r="V12" s="86"/>
      <c r="W12" s="86"/>
      <c r="X12" s="86"/>
      <c r="Y12" s="86"/>
      <c r="Z12" s="86"/>
      <c r="AA12" s="86"/>
      <c r="AB12" s="86"/>
      <c r="AC12" s="86"/>
      <c r="AD12" s="86"/>
      <c r="AE12" s="86"/>
    </row>
    <row r="13" s="85" customFormat="1" ht="33" customHeight="1" spans="1:31">
      <c r="A13" s="99"/>
      <c r="B13" s="8"/>
      <c r="C13" s="99"/>
      <c r="D13" s="101" t="s">
        <v>508</v>
      </c>
      <c r="E13" s="99"/>
      <c r="F13" s="102">
        <v>17.5</v>
      </c>
      <c r="G13" s="102">
        <v>14.5</v>
      </c>
      <c r="H13" s="102">
        <v>13.5</v>
      </c>
      <c r="I13" s="102">
        <v>13.5</v>
      </c>
      <c r="J13" s="102">
        <v>13.5</v>
      </c>
      <c r="K13" s="99"/>
      <c r="L13" s="86"/>
      <c r="M13" s="86"/>
      <c r="N13" s="86"/>
      <c r="O13" s="86"/>
      <c r="P13" s="86"/>
      <c r="Q13" s="86"/>
      <c r="R13" s="86"/>
      <c r="S13" s="86"/>
      <c r="T13" s="86"/>
      <c r="U13" s="86"/>
      <c r="V13" s="86"/>
      <c r="W13" s="86"/>
      <c r="X13" s="86"/>
      <c r="Y13" s="86"/>
      <c r="Z13" s="86"/>
      <c r="AA13" s="86"/>
      <c r="AB13" s="86"/>
      <c r="AC13" s="86"/>
      <c r="AD13" s="86"/>
      <c r="AE13" s="86"/>
    </row>
    <row r="14" s="83" customFormat="1" ht="12" customHeight="1" spans="1:31">
      <c r="A14" s="92"/>
      <c r="B14" s="93"/>
      <c r="C14" s="92"/>
      <c r="D14" s="94"/>
      <c r="E14" s="92"/>
      <c r="F14" s="94"/>
      <c r="G14" s="94"/>
      <c r="H14" s="94"/>
      <c r="I14" s="94"/>
      <c r="J14" s="94"/>
      <c r="K14" s="92"/>
      <c r="P14" s="86"/>
    </row>
    <row r="15" s="85" customFormat="1" ht="51" customHeight="1" spans="1:31">
      <c r="A15" s="99"/>
      <c r="B15" s="104" t="s">
        <v>509</v>
      </c>
      <c r="C15" s="99"/>
      <c r="D15" s="101" t="s">
        <v>510</v>
      </c>
      <c r="E15" s="99"/>
      <c r="F15" s="102">
        <v>17</v>
      </c>
      <c r="G15" s="102">
        <v>14</v>
      </c>
      <c r="H15" s="102">
        <v>13</v>
      </c>
      <c r="I15" s="102">
        <v>12</v>
      </c>
      <c r="J15" s="102">
        <v>10.8</v>
      </c>
      <c r="K15" s="99"/>
      <c r="L15" s="86"/>
      <c r="M15" s="86"/>
      <c r="N15" s="86"/>
      <c r="O15" s="86"/>
      <c r="P15" s="86"/>
      <c r="Q15" s="86"/>
      <c r="R15" s="86"/>
      <c r="S15" s="86"/>
      <c r="T15" s="86"/>
      <c r="U15" s="86"/>
      <c r="V15" s="86"/>
      <c r="W15" s="86"/>
      <c r="X15" s="86"/>
      <c r="Y15" s="86"/>
      <c r="Z15" s="86"/>
      <c r="AA15" s="86"/>
      <c r="AB15" s="86"/>
      <c r="AC15" s="86"/>
      <c r="AD15" s="86"/>
    </row>
    <row r="16" s="83" customFormat="1" ht="12" customHeight="1" spans="1:31">
      <c r="A16" s="92"/>
      <c r="B16" s="93"/>
      <c r="C16" s="92"/>
      <c r="D16" s="105"/>
      <c r="E16" s="92"/>
      <c r="F16" s="94"/>
      <c r="G16" s="94"/>
      <c r="H16" s="94"/>
      <c r="I16" s="94"/>
      <c r="J16" s="94"/>
      <c r="K16" s="92"/>
      <c r="P16" s="86"/>
    </row>
    <row r="17" s="85" customFormat="1" ht="50" customHeight="1" spans="1:31">
      <c r="A17" s="99"/>
      <c r="B17" s="106" t="s">
        <v>511</v>
      </c>
      <c r="C17" s="99"/>
      <c r="D17" s="101" t="s">
        <v>512</v>
      </c>
      <c r="E17" s="99"/>
      <c r="F17" s="102">
        <v>17</v>
      </c>
      <c r="G17" s="102">
        <v>14</v>
      </c>
      <c r="H17" s="102">
        <v>13</v>
      </c>
      <c r="I17" s="102">
        <v>12</v>
      </c>
      <c r="J17" s="102">
        <v>11</v>
      </c>
      <c r="K17" s="99"/>
      <c r="L17" s="86"/>
      <c r="M17" s="86"/>
      <c r="N17" s="86"/>
      <c r="P17" s="86"/>
      <c r="Q17" s="86"/>
      <c r="R17" s="86"/>
      <c r="S17" s="86"/>
      <c r="T17" s="86"/>
      <c r="U17" s="86"/>
      <c r="V17" s="86"/>
      <c r="W17" s="86"/>
      <c r="X17" s="86"/>
      <c r="Y17" s="86"/>
      <c r="Z17" s="86"/>
      <c r="AA17" s="86"/>
      <c r="AB17" s="86"/>
      <c r="AC17" s="86"/>
      <c r="AD17" s="86"/>
    </row>
    <row r="18" s="83" customFormat="1" ht="12" customHeight="1" spans="1:31">
      <c r="A18" s="92"/>
      <c r="B18" s="93"/>
      <c r="C18" s="92"/>
      <c r="D18" s="94"/>
      <c r="E18" s="92"/>
      <c r="F18" s="94"/>
      <c r="G18" s="94"/>
      <c r="H18" s="94"/>
      <c r="I18" s="94"/>
      <c r="J18" s="94"/>
      <c r="K18" s="92"/>
      <c r="P18" s="86"/>
    </row>
    <row r="19" s="85" customFormat="1" ht="46" customHeight="1" spans="1:31">
      <c r="A19" s="99"/>
      <c r="B19" s="107" t="s">
        <v>513</v>
      </c>
      <c r="C19" s="99"/>
      <c r="D19" s="101" t="s">
        <v>514</v>
      </c>
      <c r="E19" s="99"/>
      <c r="F19" s="102">
        <v>17</v>
      </c>
      <c r="G19" s="102">
        <v>14</v>
      </c>
      <c r="H19" s="102">
        <v>13</v>
      </c>
      <c r="I19" s="102">
        <v>12.2</v>
      </c>
      <c r="J19" s="102">
        <v>12.2</v>
      </c>
      <c r="K19" s="99"/>
      <c r="L19" s="86"/>
      <c r="M19" s="86"/>
      <c r="N19" s="86"/>
      <c r="O19" s="86"/>
      <c r="P19" s="86"/>
      <c r="Q19" s="86"/>
      <c r="R19" s="86"/>
      <c r="S19" s="86"/>
      <c r="T19" s="86"/>
      <c r="U19" s="86"/>
      <c r="V19" s="86"/>
      <c r="W19" s="86"/>
      <c r="X19" s="86"/>
      <c r="Y19" s="86"/>
      <c r="Z19" s="86"/>
      <c r="AA19" s="86"/>
      <c r="AB19" s="86"/>
      <c r="AC19" s="86"/>
      <c r="AD19" s="86"/>
    </row>
    <row r="20" s="83" customFormat="1" ht="12" customHeight="1" spans="1:31">
      <c r="A20" s="92"/>
      <c r="B20" s="93"/>
      <c r="C20" s="92"/>
      <c r="D20" s="94"/>
      <c r="E20" s="92"/>
      <c r="F20" s="94"/>
      <c r="G20" s="94"/>
      <c r="H20" s="94"/>
      <c r="I20" s="94"/>
      <c r="J20" s="94"/>
      <c r="K20" s="92"/>
    </row>
    <row r="21" s="86" customFormat="1" ht="67" customHeight="1" spans="1:31">
      <c r="A21" s="99"/>
      <c r="B21" s="107" t="s">
        <v>515</v>
      </c>
      <c r="C21" s="99"/>
      <c r="D21" s="101" t="s">
        <v>516</v>
      </c>
      <c r="E21" s="99"/>
      <c r="F21" s="102">
        <v>18</v>
      </c>
      <c r="G21" s="102">
        <v>15</v>
      </c>
      <c r="H21" s="102">
        <v>14</v>
      </c>
      <c r="I21" s="102">
        <v>13</v>
      </c>
      <c r="J21" s="102">
        <v>13</v>
      </c>
      <c r="K21" s="99"/>
    </row>
    <row r="22" s="83" customFormat="1" ht="12" customHeight="1" spans="1:31">
      <c r="A22" s="92"/>
      <c r="B22" s="93"/>
      <c r="C22" s="92"/>
      <c r="D22" s="94"/>
      <c r="E22" s="92"/>
      <c r="F22" s="94"/>
      <c r="G22" s="94"/>
      <c r="H22" s="94"/>
      <c r="I22" s="94"/>
      <c r="J22" s="94"/>
      <c r="K22" s="92"/>
    </row>
    <row r="23" s="86" customFormat="1" ht="40" customHeight="1" spans="1:31">
      <c r="A23" s="99"/>
      <c r="B23" s="107" t="s">
        <v>517</v>
      </c>
      <c r="C23" s="99"/>
      <c r="D23" s="101" t="s">
        <v>518</v>
      </c>
      <c r="E23" s="99"/>
      <c r="F23" s="102">
        <v>18</v>
      </c>
      <c r="G23" s="102">
        <v>15</v>
      </c>
      <c r="H23" s="102">
        <v>14</v>
      </c>
      <c r="I23" s="102">
        <v>13.8</v>
      </c>
      <c r="J23" s="102">
        <v>13.8</v>
      </c>
      <c r="K23" s="99"/>
    </row>
    <row r="24" s="83" customFormat="1" ht="12" customHeight="1" spans="1:31">
      <c r="A24" s="92"/>
      <c r="B24" s="93"/>
      <c r="C24" s="92"/>
      <c r="D24" s="94"/>
      <c r="E24" s="92"/>
      <c r="F24" s="94"/>
      <c r="G24" s="94"/>
      <c r="H24" s="94"/>
      <c r="I24" s="94"/>
      <c r="J24" s="94"/>
      <c r="K24" s="92"/>
    </row>
    <row r="25" s="86" customFormat="1" ht="57" customHeight="1" spans="1:31">
      <c r="A25" s="99"/>
      <c r="B25" s="107" t="s">
        <v>519</v>
      </c>
      <c r="C25" s="99"/>
      <c r="D25" s="101" t="s">
        <v>520</v>
      </c>
      <c r="E25" s="99"/>
      <c r="F25" s="102">
        <v>18</v>
      </c>
      <c r="G25" s="102">
        <v>15</v>
      </c>
      <c r="H25" s="102">
        <v>14</v>
      </c>
      <c r="I25" s="102">
        <v>13</v>
      </c>
      <c r="J25" s="102">
        <v>12.5</v>
      </c>
      <c r="K25" s="99"/>
    </row>
    <row r="26" s="83" customFormat="1" ht="12" customHeight="1" spans="1:31">
      <c r="A26" s="92"/>
      <c r="B26" s="93"/>
      <c r="C26" s="92"/>
      <c r="D26" s="94"/>
      <c r="E26" s="92"/>
      <c r="F26" s="94"/>
      <c r="G26" s="94"/>
      <c r="H26" s="94"/>
      <c r="I26" s="94"/>
      <c r="J26" s="94"/>
      <c r="K26" s="92"/>
    </row>
    <row r="27" s="85" customFormat="1" ht="60" customHeight="1" spans="1:31">
      <c r="A27" s="99"/>
      <c r="B27" s="107" t="s">
        <v>521</v>
      </c>
      <c r="C27" s="99"/>
      <c r="D27" s="101" t="s">
        <v>522</v>
      </c>
      <c r="E27" s="99"/>
      <c r="F27" s="102">
        <v>18</v>
      </c>
      <c r="G27" s="102">
        <v>15</v>
      </c>
      <c r="H27" s="102">
        <v>14</v>
      </c>
      <c r="I27" s="102">
        <v>13</v>
      </c>
      <c r="J27" s="102">
        <v>13</v>
      </c>
      <c r="K27" s="99"/>
      <c r="L27" s="86"/>
      <c r="M27" s="86"/>
      <c r="N27" s="86"/>
      <c r="O27" s="86"/>
      <c r="P27" s="86"/>
      <c r="Q27" s="86"/>
      <c r="R27" s="86"/>
      <c r="S27" s="86"/>
      <c r="T27" s="86"/>
      <c r="U27" s="86"/>
      <c r="V27" s="86"/>
      <c r="W27" s="86"/>
      <c r="X27" s="86"/>
      <c r="Y27" s="86"/>
      <c r="Z27" s="86"/>
      <c r="AA27" s="86"/>
      <c r="AB27" s="86"/>
      <c r="AC27" s="86"/>
      <c r="AD27" s="86"/>
    </row>
    <row r="28" s="86" customFormat="1" ht="35" customHeight="1" spans="1:31">
      <c r="A28" s="99"/>
      <c r="B28" s="8"/>
      <c r="C28" s="99"/>
      <c r="D28" s="101" t="s">
        <v>523</v>
      </c>
      <c r="E28" s="99"/>
      <c r="F28" s="102">
        <v>18.5</v>
      </c>
      <c r="G28" s="102">
        <v>15.5</v>
      </c>
      <c r="H28" s="102">
        <v>14.5</v>
      </c>
      <c r="I28" s="102">
        <v>14.5</v>
      </c>
      <c r="J28" s="102">
        <v>14.5</v>
      </c>
      <c r="K28" s="99"/>
    </row>
    <row r="29" s="83" customFormat="1" ht="12" customHeight="1" spans="1:31">
      <c r="A29" s="92"/>
      <c r="B29" s="93"/>
      <c r="C29" s="92"/>
      <c r="D29" s="94"/>
      <c r="E29" s="92"/>
      <c r="F29" s="94"/>
      <c r="G29" s="94"/>
      <c r="H29" s="94"/>
      <c r="I29" s="94"/>
      <c r="J29" s="94"/>
      <c r="K29" s="92"/>
    </row>
    <row r="30" s="85" customFormat="1" ht="60" customHeight="1" spans="1:31">
      <c r="A30" s="99"/>
      <c r="B30" s="108" t="s">
        <v>524</v>
      </c>
      <c r="C30" s="99"/>
      <c r="D30" s="101" t="s">
        <v>525</v>
      </c>
      <c r="E30" s="99"/>
      <c r="F30" s="102">
        <v>18</v>
      </c>
      <c r="G30" s="102">
        <v>15</v>
      </c>
      <c r="H30" s="102">
        <v>14</v>
      </c>
      <c r="I30" s="102">
        <v>13</v>
      </c>
      <c r="J30" s="102">
        <v>12.8</v>
      </c>
      <c r="K30" s="99"/>
      <c r="L30" s="86"/>
      <c r="M30" s="86"/>
      <c r="N30" s="86"/>
      <c r="O30" s="86"/>
      <c r="P30" s="86"/>
      <c r="Q30" s="86"/>
      <c r="R30" s="86"/>
      <c r="S30" s="86"/>
      <c r="T30" s="86"/>
      <c r="U30" s="86"/>
      <c r="V30" s="86"/>
      <c r="W30" s="86"/>
      <c r="X30" s="86"/>
      <c r="Y30" s="86"/>
      <c r="Z30" s="86"/>
      <c r="AA30" s="86"/>
      <c r="AB30" s="86"/>
      <c r="AC30" s="86"/>
      <c r="AD30" s="86"/>
    </row>
    <row r="31" s="83" customFormat="1" ht="12" customHeight="1" spans="1:31">
      <c r="A31" s="92"/>
      <c r="B31" s="93"/>
      <c r="C31" s="92"/>
      <c r="D31" s="94"/>
      <c r="E31" s="92"/>
      <c r="F31" s="94"/>
      <c r="G31" s="94"/>
      <c r="H31" s="94"/>
      <c r="I31" s="94"/>
      <c r="J31" s="94"/>
      <c r="K31" s="92"/>
    </row>
    <row r="32" s="85" customFormat="1" ht="51" customHeight="1" spans="1:31">
      <c r="A32" s="99"/>
      <c r="B32" s="107" t="s">
        <v>526</v>
      </c>
      <c r="C32" s="99"/>
      <c r="D32" s="101" t="s">
        <v>527</v>
      </c>
      <c r="E32" s="99"/>
      <c r="F32" s="102">
        <v>18</v>
      </c>
      <c r="G32" s="102">
        <v>15</v>
      </c>
      <c r="H32" s="102">
        <v>14</v>
      </c>
      <c r="I32" s="102">
        <v>13.5</v>
      </c>
      <c r="J32" s="102">
        <v>13.5</v>
      </c>
      <c r="K32" s="99"/>
      <c r="L32" s="86"/>
      <c r="M32" s="86"/>
      <c r="N32" s="86"/>
      <c r="O32" s="86"/>
      <c r="P32" s="86"/>
      <c r="Q32" s="86"/>
      <c r="R32" s="86"/>
      <c r="S32" s="86"/>
      <c r="T32" s="86"/>
      <c r="U32" s="86"/>
      <c r="V32" s="86"/>
      <c r="W32" s="86"/>
      <c r="X32" s="86"/>
      <c r="Y32" s="86"/>
      <c r="Z32" s="86"/>
      <c r="AA32" s="86"/>
      <c r="AB32" s="86"/>
      <c r="AC32" s="86"/>
      <c r="AD32" s="86"/>
      <c r="AE32" s="86"/>
    </row>
    <row r="33" s="85" customFormat="1" ht="53" customHeight="1" spans="1:31">
      <c r="A33" s="99"/>
      <c r="B33" s="8"/>
      <c r="C33" s="99"/>
      <c r="D33" s="101" t="s">
        <v>528</v>
      </c>
      <c r="E33" s="99"/>
      <c r="F33" s="102">
        <v>18</v>
      </c>
      <c r="G33" s="102">
        <v>15</v>
      </c>
      <c r="H33" s="102">
        <v>14</v>
      </c>
      <c r="I33" s="102">
        <v>14</v>
      </c>
      <c r="J33" s="102">
        <v>14</v>
      </c>
      <c r="K33" s="99"/>
      <c r="L33" s="86"/>
      <c r="M33" s="86"/>
      <c r="N33" s="86"/>
      <c r="O33" s="86"/>
      <c r="P33" s="86"/>
      <c r="Q33" s="86"/>
      <c r="R33" s="86"/>
      <c r="S33" s="86"/>
      <c r="T33" s="86"/>
      <c r="U33" s="86"/>
      <c r="V33" s="86"/>
      <c r="W33" s="86"/>
      <c r="X33" s="86"/>
      <c r="Y33" s="86"/>
      <c r="Z33" s="86"/>
      <c r="AA33" s="86"/>
      <c r="AB33" s="86"/>
      <c r="AC33" s="86"/>
      <c r="AD33" s="86"/>
      <c r="AE33" s="86"/>
    </row>
    <row r="34" s="83" customFormat="1" ht="12" customHeight="1" spans="1:31">
      <c r="A34" s="92"/>
      <c r="B34" s="93"/>
      <c r="C34" s="92"/>
      <c r="D34" s="94"/>
      <c r="E34" s="92"/>
      <c r="F34" s="94"/>
      <c r="G34" s="94"/>
      <c r="H34" s="94"/>
      <c r="I34" s="94"/>
      <c r="J34" s="94"/>
      <c r="K34" s="92"/>
    </row>
    <row r="35" s="85" customFormat="1" ht="79" customHeight="1" spans="1:31">
      <c r="A35" s="99"/>
      <c r="B35" s="107" t="s">
        <v>529</v>
      </c>
      <c r="C35" s="99"/>
      <c r="D35" s="101" t="s">
        <v>530</v>
      </c>
      <c r="E35" s="99"/>
      <c r="F35" s="102">
        <v>18</v>
      </c>
      <c r="G35" s="102">
        <v>15</v>
      </c>
      <c r="H35" s="102">
        <v>14</v>
      </c>
      <c r="I35" s="102">
        <v>13</v>
      </c>
      <c r="J35" s="102">
        <v>12.8</v>
      </c>
      <c r="K35" s="99"/>
      <c r="L35" s="86"/>
      <c r="M35" s="86"/>
      <c r="N35" s="86"/>
      <c r="O35" s="86"/>
      <c r="P35" s="86"/>
      <c r="Q35" s="86"/>
      <c r="R35" s="86"/>
      <c r="S35" s="86"/>
      <c r="T35" s="86"/>
      <c r="U35" s="86"/>
      <c r="V35" s="86"/>
      <c r="W35" s="86"/>
      <c r="X35" s="86"/>
      <c r="Y35" s="86"/>
      <c r="Z35" s="86"/>
      <c r="AA35" s="86"/>
      <c r="AB35" s="86"/>
      <c r="AC35" s="86"/>
      <c r="AD35" s="86"/>
      <c r="AE35" s="86"/>
    </row>
    <row r="36" s="83" customFormat="1" ht="12" customHeight="1" spans="1:31">
      <c r="A36" s="92"/>
      <c r="B36" s="93"/>
      <c r="C36" s="92"/>
      <c r="D36" s="94"/>
      <c r="E36" s="92"/>
      <c r="F36" s="94"/>
      <c r="G36" s="94"/>
      <c r="H36" s="94"/>
      <c r="I36" s="94"/>
      <c r="J36" s="94"/>
      <c r="K36" s="92"/>
    </row>
    <row r="37" s="85" customFormat="1" ht="85" customHeight="1" spans="1:31">
      <c r="A37" s="99"/>
      <c r="B37" s="107" t="s">
        <v>531</v>
      </c>
      <c r="C37" s="99"/>
      <c r="D37" s="101" t="s">
        <v>532</v>
      </c>
      <c r="E37" s="99"/>
      <c r="F37" s="102">
        <v>18</v>
      </c>
      <c r="G37" s="102">
        <v>15</v>
      </c>
      <c r="H37" s="102">
        <v>14</v>
      </c>
      <c r="I37" s="102">
        <v>14</v>
      </c>
      <c r="J37" s="102">
        <v>13.8</v>
      </c>
      <c r="K37" s="99"/>
      <c r="L37" s="86"/>
      <c r="N37" s="86"/>
      <c r="O37" s="86"/>
      <c r="P37" s="86"/>
      <c r="Q37" s="86"/>
      <c r="R37" s="86"/>
      <c r="S37" s="86"/>
      <c r="T37" s="86"/>
      <c r="U37" s="86"/>
      <c r="V37" s="86"/>
      <c r="W37" s="86"/>
      <c r="X37" s="86"/>
      <c r="Y37" s="86"/>
      <c r="Z37" s="86"/>
      <c r="AA37" s="86"/>
      <c r="AB37" s="86"/>
      <c r="AC37" s="86"/>
      <c r="AD37" s="86"/>
      <c r="AE37" s="86"/>
    </row>
    <row r="38" s="83" customFormat="1" ht="12" customHeight="1" spans="1:31">
      <c r="A38" s="92"/>
      <c r="B38" s="93"/>
      <c r="C38" s="92"/>
      <c r="D38" s="94"/>
      <c r="E38" s="92"/>
      <c r="F38" s="94"/>
      <c r="G38" s="94"/>
      <c r="H38" s="94"/>
      <c r="I38" s="94"/>
      <c r="J38" s="94"/>
      <c r="K38" s="92"/>
    </row>
    <row r="39" s="85" customFormat="1" ht="46" customHeight="1" spans="1:31">
      <c r="A39" s="99"/>
      <c r="B39" s="107" t="s">
        <v>533</v>
      </c>
      <c r="C39" s="99"/>
      <c r="D39" s="101" t="s">
        <v>534</v>
      </c>
      <c r="E39" s="99"/>
      <c r="F39" s="102">
        <v>18</v>
      </c>
      <c r="G39" s="102">
        <v>15</v>
      </c>
      <c r="H39" s="102">
        <v>14</v>
      </c>
      <c r="I39" s="102">
        <v>13</v>
      </c>
      <c r="J39" s="102">
        <v>12.5</v>
      </c>
      <c r="K39" s="99"/>
      <c r="L39" s="86"/>
      <c r="M39" s="86"/>
      <c r="N39" s="86"/>
      <c r="O39" s="86"/>
      <c r="P39" s="86"/>
      <c r="Q39" s="86"/>
      <c r="R39" s="86"/>
      <c r="S39" s="86"/>
      <c r="T39" s="86"/>
      <c r="U39" s="86"/>
      <c r="V39" s="86"/>
      <c r="W39" s="86"/>
      <c r="X39" s="86"/>
      <c r="Y39" s="86"/>
      <c r="Z39" s="86"/>
      <c r="AA39" s="86"/>
      <c r="AB39" s="86"/>
      <c r="AC39" s="86"/>
      <c r="AD39" s="86"/>
      <c r="AE39" s="86"/>
    </row>
    <row r="40" s="83" customFormat="1" ht="12" customHeight="1" spans="1:31">
      <c r="A40" s="92"/>
      <c r="B40" s="93"/>
      <c r="C40" s="92"/>
      <c r="D40" s="94"/>
      <c r="E40" s="92"/>
      <c r="F40" s="94"/>
      <c r="G40" s="94"/>
      <c r="H40" s="94"/>
      <c r="I40" s="94"/>
      <c r="J40" s="94"/>
      <c r="K40" s="92"/>
    </row>
    <row r="41" s="85" customFormat="1" ht="72" customHeight="1" spans="1:31">
      <c r="A41" s="99"/>
      <c r="B41" s="107" t="s">
        <v>535</v>
      </c>
      <c r="C41" s="99"/>
      <c r="D41" s="101" t="s">
        <v>536</v>
      </c>
      <c r="E41" s="99"/>
      <c r="F41" s="102">
        <v>18</v>
      </c>
      <c r="G41" s="102">
        <v>15</v>
      </c>
      <c r="H41" s="102">
        <v>14</v>
      </c>
      <c r="I41" s="102">
        <v>13</v>
      </c>
      <c r="J41" s="102">
        <v>12.5</v>
      </c>
      <c r="K41" s="99"/>
      <c r="L41" s="86"/>
      <c r="M41" s="86"/>
      <c r="N41" s="86"/>
      <c r="O41" s="86"/>
      <c r="P41" s="86"/>
      <c r="Q41" s="86"/>
      <c r="R41" s="86"/>
      <c r="S41" s="86"/>
      <c r="T41" s="86"/>
      <c r="U41" s="86"/>
      <c r="V41" s="86"/>
      <c r="W41" s="86"/>
      <c r="X41" s="86"/>
      <c r="Y41" s="86"/>
      <c r="Z41" s="86"/>
      <c r="AA41" s="86"/>
      <c r="AB41" s="86"/>
      <c r="AC41" s="86"/>
      <c r="AD41" s="86"/>
      <c r="AE41" s="86"/>
    </row>
    <row r="42" s="83" customFormat="1" ht="12" customHeight="1" spans="1:31">
      <c r="A42" s="92"/>
      <c r="B42" s="93"/>
      <c r="C42" s="92"/>
      <c r="D42" s="94"/>
      <c r="E42" s="92"/>
      <c r="F42" s="94"/>
      <c r="G42" s="94"/>
      <c r="H42" s="94"/>
      <c r="I42" s="94"/>
      <c r="J42" s="94"/>
      <c r="K42" s="92"/>
    </row>
    <row r="43" s="85" customFormat="1" ht="41" customHeight="1" spans="1:31">
      <c r="A43" s="99"/>
      <c r="B43" s="107" t="s">
        <v>537</v>
      </c>
      <c r="C43" s="99"/>
      <c r="D43" s="101" t="s">
        <v>538</v>
      </c>
      <c r="E43" s="99"/>
      <c r="F43" s="102">
        <v>18</v>
      </c>
      <c r="G43" s="102">
        <v>15</v>
      </c>
      <c r="H43" s="102">
        <v>14</v>
      </c>
      <c r="I43" s="102">
        <v>13</v>
      </c>
      <c r="J43" s="102">
        <v>12.5</v>
      </c>
      <c r="K43" s="99"/>
      <c r="L43" s="86"/>
      <c r="M43" s="86"/>
      <c r="N43" s="86"/>
      <c r="O43" s="86"/>
      <c r="P43" s="86"/>
      <c r="Q43" s="86"/>
      <c r="R43" s="86"/>
      <c r="S43" s="86"/>
      <c r="T43" s="86"/>
      <c r="U43" s="86"/>
      <c r="V43" s="86"/>
      <c r="W43" s="86"/>
      <c r="X43" s="86"/>
      <c r="Y43" s="86"/>
      <c r="Z43" s="86"/>
      <c r="AA43" s="86"/>
      <c r="AB43" s="86"/>
      <c r="AC43" s="86"/>
      <c r="AD43" s="86"/>
      <c r="AE43" s="86"/>
    </row>
    <row r="44" s="83" customFormat="1" ht="12" customHeight="1" spans="1:31">
      <c r="A44" s="92"/>
      <c r="B44" s="93"/>
      <c r="C44" s="92"/>
      <c r="D44" s="94"/>
      <c r="E44" s="92"/>
      <c r="F44" s="94"/>
      <c r="G44" s="94"/>
      <c r="H44" s="94"/>
      <c r="I44" s="94"/>
      <c r="J44" s="94"/>
      <c r="K44" s="92"/>
    </row>
    <row r="45" s="85" customFormat="1" ht="80" customHeight="1" spans="1:31">
      <c r="A45" s="99"/>
      <c r="B45" s="107" t="s">
        <v>539</v>
      </c>
      <c r="C45" s="99"/>
      <c r="D45" s="101" t="s">
        <v>540</v>
      </c>
      <c r="E45" s="99"/>
      <c r="F45" s="102">
        <v>18</v>
      </c>
      <c r="G45" s="102">
        <v>15</v>
      </c>
      <c r="H45" s="102">
        <v>14</v>
      </c>
      <c r="I45" s="102">
        <v>14</v>
      </c>
      <c r="J45" s="102">
        <v>13.8</v>
      </c>
      <c r="K45" s="99"/>
      <c r="L45" s="86"/>
      <c r="M45" s="86"/>
      <c r="O45" s="86"/>
      <c r="P45" s="86"/>
      <c r="Q45" s="86"/>
      <c r="R45" s="86"/>
      <c r="S45" s="86"/>
      <c r="T45" s="86"/>
      <c r="U45" s="86"/>
      <c r="V45" s="86"/>
      <c r="W45" s="86"/>
      <c r="X45" s="86"/>
      <c r="Y45" s="86"/>
      <c r="Z45" s="86"/>
      <c r="AA45" s="86"/>
      <c r="AB45" s="86"/>
      <c r="AC45" s="86"/>
      <c r="AD45" s="86"/>
      <c r="AE45" s="86"/>
    </row>
    <row r="46" s="83" customFormat="1" ht="12" customHeight="1" spans="1:31">
      <c r="A46" s="92"/>
      <c r="B46" s="93"/>
      <c r="C46" s="92"/>
      <c r="D46" s="94"/>
      <c r="E46" s="92"/>
      <c r="F46" s="94"/>
      <c r="G46" s="94"/>
      <c r="H46" s="94"/>
      <c r="I46" s="94"/>
      <c r="J46" s="94"/>
      <c r="K46" s="92"/>
    </row>
    <row r="47" s="85" customFormat="1" ht="51" customHeight="1" spans="1:31">
      <c r="A47" s="99"/>
      <c r="B47" s="107" t="s">
        <v>541</v>
      </c>
      <c r="C47" s="99"/>
      <c r="D47" s="101" t="s">
        <v>542</v>
      </c>
      <c r="E47" s="99"/>
      <c r="F47" s="102">
        <v>18</v>
      </c>
      <c r="G47" s="102">
        <v>15</v>
      </c>
      <c r="H47" s="102">
        <v>14</v>
      </c>
      <c r="I47" s="102">
        <v>13</v>
      </c>
      <c r="J47" s="102">
        <v>12.8</v>
      </c>
      <c r="K47" s="99"/>
      <c r="L47" s="86"/>
      <c r="M47" s="86"/>
      <c r="N47" s="86"/>
      <c r="O47" s="86"/>
      <c r="P47" s="86"/>
      <c r="Q47" s="86"/>
      <c r="R47" s="86"/>
      <c r="S47" s="86"/>
      <c r="T47" s="86"/>
      <c r="U47" s="86"/>
      <c r="V47" s="86"/>
      <c r="W47" s="86"/>
      <c r="X47" s="86"/>
      <c r="Y47" s="86"/>
      <c r="Z47" s="86"/>
      <c r="AA47" s="86"/>
      <c r="AB47" s="86"/>
      <c r="AC47" s="86"/>
      <c r="AD47" s="86"/>
      <c r="AE47" s="86"/>
    </row>
    <row r="48" s="85" customFormat="1" ht="45" customHeight="1" spans="1:31">
      <c r="A48" s="99"/>
      <c r="B48" s="45"/>
      <c r="C48" s="99"/>
      <c r="D48" s="101" t="s">
        <v>543</v>
      </c>
      <c r="E48" s="99"/>
      <c r="F48" s="102">
        <v>18</v>
      </c>
      <c r="G48" s="102">
        <v>15</v>
      </c>
      <c r="H48" s="102">
        <v>14</v>
      </c>
      <c r="I48" s="102">
        <v>14</v>
      </c>
      <c r="J48" s="102">
        <v>13.8</v>
      </c>
      <c r="K48" s="99"/>
      <c r="L48" s="86"/>
      <c r="M48" s="86"/>
      <c r="N48" s="86"/>
      <c r="O48" s="86"/>
      <c r="P48" s="86"/>
      <c r="Q48" s="86"/>
      <c r="R48" s="86"/>
      <c r="S48" s="86"/>
      <c r="T48" s="86"/>
      <c r="U48" s="86"/>
      <c r="V48" s="86"/>
      <c r="W48" s="86"/>
      <c r="X48" s="86"/>
      <c r="Y48" s="86"/>
      <c r="Z48" s="86"/>
      <c r="AA48" s="86"/>
      <c r="AB48" s="86"/>
      <c r="AC48" s="86"/>
      <c r="AD48" s="86"/>
      <c r="AE48" s="86"/>
    </row>
    <row r="49" s="85" customFormat="1" ht="33" customHeight="1" spans="1:31">
      <c r="A49" s="99"/>
      <c r="B49" s="8"/>
      <c r="C49" s="99"/>
      <c r="D49" s="101" t="s">
        <v>544</v>
      </c>
      <c r="E49" s="99"/>
      <c r="F49" s="102">
        <v>18.8</v>
      </c>
      <c r="G49" s="102">
        <v>15.8</v>
      </c>
      <c r="H49" s="102">
        <v>15</v>
      </c>
      <c r="I49" s="102">
        <v>15</v>
      </c>
      <c r="J49" s="102">
        <v>15</v>
      </c>
      <c r="K49" s="99"/>
      <c r="L49" s="86"/>
      <c r="M49" s="86"/>
      <c r="N49" s="86"/>
      <c r="O49" s="86"/>
      <c r="P49" s="86"/>
      <c r="Q49" s="86"/>
      <c r="R49" s="86"/>
      <c r="S49" s="86"/>
      <c r="T49" s="86"/>
      <c r="U49" s="86"/>
      <c r="V49" s="86"/>
      <c r="W49" s="86"/>
      <c r="X49" s="86"/>
      <c r="Y49" s="86"/>
      <c r="Z49" s="86"/>
      <c r="AA49" s="86"/>
      <c r="AB49" s="86"/>
      <c r="AC49" s="86"/>
      <c r="AD49" s="86"/>
      <c r="AE49" s="86"/>
    </row>
    <row r="50" s="83" customFormat="1" ht="12" customHeight="1" spans="1:31">
      <c r="A50" s="92"/>
      <c r="B50" s="109"/>
      <c r="C50" s="92"/>
      <c r="D50" s="94"/>
      <c r="E50" s="92"/>
      <c r="F50" s="94"/>
      <c r="G50" s="94"/>
      <c r="H50" s="94"/>
      <c r="I50" s="94"/>
      <c r="J50" s="94"/>
      <c r="K50" s="92"/>
    </row>
    <row r="51" s="85" customFormat="1" ht="87" customHeight="1" spans="1:31">
      <c r="A51" s="99"/>
      <c r="B51" s="107" t="s">
        <v>545</v>
      </c>
      <c r="C51" s="99"/>
      <c r="D51" s="101" t="s">
        <v>546</v>
      </c>
      <c r="E51" s="99"/>
      <c r="F51" s="102">
        <v>18.5</v>
      </c>
      <c r="G51" s="102">
        <v>15.5</v>
      </c>
      <c r="H51" s="102">
        <v>14.5</v>
      </c>
      <c r="I51" s="102">
        <v>13.5</v>
      </c>
      <c r="J51" s="102">
        <v>12.8</v>
      </c>
      <c r="K51" s="99"/>
      <c r="L51" s="86"/>
      <c r="M51" s="86"/>
      <c r="N51" s="86"/>
      <c r="O51" s="86"/>
      <c r="P51" s="86"/>
      <c r="Q51" s="86"/>
      <c r="R51" s="86"/>
      <c r="S51" s="86"/>
      <c r="T51" s="86"/>
      <c r="U51" s="86"/>
      <c r="V51" s="86"/>
      <c r="W51" s="86"/>
      <c r="X51" s="86"/>
      <c r="Y51" s="86"/>
      <c r="Z51" s="86"/>
      <c r="AA51" s="86"/>
      <c r="AB51" s="86"/>
      <c r="AC51" s="86"/>
      <c r="AD51" s="86"/>
      <c r="AE51" s="86"/>
    </row>
    <row r="52" s="85" customFormat="1" ht="36" customHeight="1" spans="1:31">
      <c r="A52" s="99"/>
      <c r="B52" s="8"/>
      <c r="C52" s="99"/>
      <c r="D52" s="101" t="s">
        <v>547</v>
      </c>
      <c r="E52" s="99"/>
      <c r="F52" s="102">
        <v>18.5</v>
      </c>
      <c r="G52" s="102">
        <v>15.5</v>
      </c>
      <c r="H52" s="102">
        <v>14.5</v>
      </c>
      <c r="I52" s="102">
        <v>13.5</v>
      </c>
      <c r="J52" s="102">
        <v>13</v>
      </c>
      <c r="K52" s="99"/>
      <c r="L52" s="86"/>
      <c r="M52" s="86"/>
      <c r="N52" s="86"/>
      <c r="O52" s="86"/>
      <c r="P52" s="86"/>
      <c r="Q52" s="86"/>
      <c r="R52" s="86"/>
      <c r="S52" s="86"/>
      <c r="T52" s="86"/>
      <c r="U52" s="86"/>
      <c r="V52" s="86"/>
      <c r="W52" s="86"/>
      <c r="X52" s="86"/>
      <c r="Y52" s="86"/>
      <c r="Z52" s="86"/>
      <c r="AA52" s="86"/>
      <c r="AB52" s="86"/>
      <c r="AC52" s="86"/>
      <c r="AD52" s="86"/>
      <c r="AE52" s="86"/>
    </row>
    <row r="53" s="83" customFormat="1" ht="12" customHeight="1" spans="1:31">
      <c r="A53" s="92"/>
      <c r="B53" s="93"/>
      <c r="C53" s="92"/>
      <c r="D53" s="94"/>
      <c r="E53" s="92"/>
      <c r="F53" s="94"/>
      <c r="G53" s="94"/>
      <c r="H53" s="94"/>
      <c r="I53" s="94"/>
      <c r="J53" s="94"/>
      <c r="K53" s="92"/>
    </row>
    <row r="54" s="85" customFormat="1" ht="33" customHeight="1" spans="1:31">
      <c r="A54" s="99"/>
      <c r="B54" s="107" t="s">
        <v>548</v>
      </c>
      <c r="C54" s="99"/>
      <c r="D54" s="101" t="s">
        <v>549</v>
      </c>
      <c r="E54" s="99"/>
      <c r="F54" s="102">
        <v>18.5</v>
      </c>
      <c r="G54" s="102">
        <v>15.5</v>
      </c>
      <c r="H54" s="102">
        <v>14.5</v>
      </c>
      <c r="I54" s="102">
        <v>13.5</v>
      </c>
      <c r="J54" s="102">
        <v>12.5</v>
      </c>
      <c r="K54" s="99"/>
      <c r="L54" s="86"/>
      <c r="M54" s="86"/>
      <c r="N54" s="83"/>
      <c r="O54" s="86"/>
      <c r="P54" s="86"/>
      <c r="Q54" s="86"/>
      <c r="R54" s="86"/>
      <c r="S54" s="86"/>
      <c r="T54" s="86"/>
      <c r="U54" s="86"/>
      <c r="V54" s="86"/>
      <c r="W54" s="86"/>
      <c r="X54" s="86"/>
      <c r="Y54" s="86"/>
      <c r="Z54" s="86"/>
      <c r="AA54" s="86"/>
      <c r="AB54" s="86"/>
      <c r="AC54" s="86"/>
      <c r="AD54" s="86"/>
      <c r="AE54" s="86"/>
    </row>
    <row r="55" s="85" customFormat="1" ht="33" customHeight="1" spans="1:31">
      <c r="A55" s="99"/>
      <c r="B55" s="45"/>
      <c r="C55" s="99"/>
      <c r="D55" s="101" t="s">
        <v>550</v>
      </c>
      <c r="E55" s="99"/>
      <c r="F55" s="102">
        <v>19</v>
      </c>
      <c r="G55" s="102">
        <v>16</v>
      </c>
      <c r="H55" s="102">
        <v>15</v>
      </c>
      <c r="I55" s="102">
        <v>13.5</v>
      </c>
      <c r="J55" s="102">
        <v>12.5</v>
      </c>
      <c r="K55" s="99"/>
      <c r="L55" s="86"/>
      <c r="M55" s="86"/>
      <c r="N55" s="83"/>
      <c r="O55" s="86"/>
      <c r="P55" s="86"/>
      <c r="Q55" s="86"/>
      <c r="R55" s="86"/>
      <c r="S55" s="86"/>
      <c r="T55" s="86"/>
      <c r="U55" s="86"/>
      <c r="V55" s="86"/>
      <c r="W55" s="86"/>
      <c r="X55" s="86"/>
      <c r="Y55" s="86"/>
      <c r="Z55" s="86"/>
      <c r="AA55" s="86"/>
      <c r="AB55" s="86"/>
      <c r="AC55" s="86"/>
      <c r="AD55" s="86"/>
      <c r="AE55" s="86"/>
    </row>
    <row r="56" s="85" customFormat="1" ht="33" customHeight="1" spans="1:31">
      <c r="A56" s="99"/>
      <c r="B56" s="45"/>
      <c r="C56" s="99"/>
      <c r="D56" s="101" t="s">
        <v>551</v>
      </c>
      <c r="E56" s="99"/>
      <c r="F56" s="102">
        <v>20.5</v>
      </c>
      <c r="G56" s="102">
        <v>17.5</v>
      </c>
      <c r="H56" s="102">
        <v>16.5</v>
      </c>
      <c r="I56" s="102">
        <v>13.5</v>
      </c>
      <c r="J56" s="102">
        <v>13</v>
      </c>
      <c r="K56" s="99"/>
      <c r="L56" s="86"/>
      <c r="M56" s="86"/>
      <c r="N56" s="83"/>
      <c r="O56" s="86"/>
      <c r="P56" s="86"/>
      <c r="Q56" s="86"/>
      <c r="R56" s="86"/>
      <c r="S56" s="86"/>
      <c r="T56" s="86"/>
      <c r="U56" s="86"/>
      <c r="V56" s="86"/>
      <c r="W56" s="86"/>
      <c r="X56" s="86"/>
      <c r="Y56" s="86"/>
      <c r="Z56" s="86"/>
      <c r="AA56" s="86"/>
      <c r="AB56" s="86"/>
      <c r="AC56" s="86"/>
      <c r="AD56" s="86"/>
      <c r="AE56" s="86"/>
    </row>
    <row r="57" s="85" customFormat="1" ht="33" customHeight="1" spans="1:31">
      <c r="A57" s="99"/>
      <c r="B57" s="8"/>
      <c r="C57" s="99"/>
      <c r="D57" s="101" t="s">
        <v>552</v>
      </c>
      <c r="E57" s="99"/>
      <c r="F57" s="102">
        <v>23</v>
      </c>
      <c r="G57" s="102">
        <v>20</v>
      </c>
      <c r="H57" s="102">
        <v>19</v>
      </c>
      <c r="I57" s="102">
        <v>15</v>
      </c>
      <c r="J57" s="102">
        <v>14</v>
      </c>
      <c r="K57" s="99"/>
      <c r="L57" s="86"/>
      <c r="M57" s="86"/>
      <c r="N57" s="83"/>
      <c r="O57" s="86"/>
      <c r="P57" s="86"/>
      <c r="Q57" s="86"/>
      <c r="R57" s="86"/>
      <c r="S57" s="86"/>
      <c r="T57" s="86"/>
      <c r="U57" s="86"/>
      <c r="V57" s="86"/>
      <c r="W57" s="86"/>
      <c r="X57" s="86"/>
      <c r="Y57" s="86"/>
      <c r="Z57" s="86"/>
      <c r="AA57" s="86"/>
      <c r="AB57" s="86"/>
      <c r="AC57" s="86"/>
      <c r="AD57" s="86"/>
      <c r="AE57" s="86"/>
    </row>
    <row r="58" s="83" customFormat="1" ht="12" customHeight="1" spans="1:31">
      <c r="A58" s="92"/>
      <c r="B58" s="93"/>
      <c r="C58" s="92"/>
      <c r="D58" s="94"/>
      <c r="E58" s="92"/>
      <c r="F58" s="94"/>
      <c r="G58" s="94"/>
      <c r="H58" s="94"/>
      <c r="I58" s="94"/>
      <c r="J58" s="94"/>
      <c r="K58" s="92"/>
    </row>
    <row r="59" s="85" customFormat="1" ht="37" customHeight="1" spans="1:31">
      <c r="A59" s="99"/>
      <c r="B59" s="107" t="s">
        <v>553</v>
      </c>
      <c r="C59" s="99"/>
      <c r="D59" s="101" t="s">
        <v>554</v>
      </c>
      <c r="E59" s="99"/>
      <c r="F59" s="102">
        <v>19</v>
      </c>
      <c r="G59" s="102">
        <v>16</v>
      </c>
      <c r="H59" s="102">
        <v>15</v>
      </c>
      <c r="I59" s="102">
        <v>13</v>
      </c>
      <c r="J59" s="102">
        <v>12.5</v>
      </c>
      <c r="K59" s="99"/>
      <c r="L59" s="86"/>
      <c r="M59" s="86"/>
      <c r="N59" s="86"/>
      <c r="O59" s="86"/>
      <c r="P59" s="86"/>
      <c r="Q59" s="86"/>
      <c r="R59" s="86"/>
      <c r="S59" s="86"/>
      <c r="T59" s="86"/>
      <c r="U59" s="86"/>
      <c r="V59" s="86"/>
      <c r="W59" s="86"/>
      <c r="X59" s="86"/>
      <c r="Y59" s="86"/>
      <c r="Z59" s="86"/>
      <c r="AA59" s="86"/>
      <c r="AB59" s="86"/>
      <c r="AC59" s="86"/>
      <c r="AD59" s="86"/>
      <c r="AE59" s="86"/>
    </row>
    <row r="60" s="85" customFormat="1" ht="37" customHeight="1" spans="1:31">
      <c r="A60" s="99"/>
      <c r="B60" s="8"/>
      <c r="C60" s="99"/>
      <c r="D60" s="101" t="s">
        <v>555</v>
      </c>
      <c r="E60" s="99"/>
      <c r="F60" s="102">
        <v>19.5</v>
      </c>
      <c r="G60" s="102">
        <v>16.5</v>
      </c>
      <c r="H60" s="102">
        <v>15.5</v>
      </c>
      <c r="I60" s="102">
        <v>13.5</v>
      </c>
      <c r="J60" s="102">
        <v>13</v>
      </c>
      <c r="K60" s="99"/>
      <c r="L60" s="86"/>
      <c r="M60" s="86"/>
      <c r="N60" s="86"/>
      <c r="O60" s="86"/>
      <c r="P60" s="86"/>
      <c r="Q60" s="86"/>
      <c r="R60" s="86"/>
      <c r="S60" s="86"/>
      <c r="T60" s="86"/>
      <c r="U60" s="86"/>
      <c r="V60" s="86"/>
      <c r="W60" s="86"/>
      <c r="X60" s="86"/>
      <c r="Y60" s="86"/>
      <c r="Z60" s="86"/>
      <c r="AA60" s="86"/>
      <c r="AB60" s="86"/>
      <c r="AC60" s="86"/>
      <c r="AD60" s="86"/>
      <c r="AE60" s="86"/>
    </row>
    <row r="61" s="83" customFormat="1" ht="12" customHeight="1" spans="1:31">
      <c r="A61" s="92"/>
      <c r="B61" s="93"/>
      <c r="C61" s="92"/>
      <c r="D61" s="94"/>
      <c r="E61" s="92"/>
      <c r="F61" s="94"/>
      <c r="G61" s="94"/>
      <c r="H61" s="94"/>
      <c r="I61" s="94"/>
      <c r="J61" s="94"/>
      <c r="K61" s="92"/>
    </row>
    <row r="62" s="85" customFormat="1" ht="68" customHeight="1" spans="1:31">
      <c r="A62" s="99"/>
      <c r="B62" s="107" t="s">
        <v>556</v>
      </c>
      <c r="C62" s="99"/>
      <c r="D62" s="101" t="s">
        <v>557</v>
      </c>
      <c r="E62" s="99"/>
      <c r="F62" s="102">
        <v>23.5</v>
      </c>
      <c r="G62" s="102">
        <v>20.5</v>
      </c>
      <c r="H62" s="102">
        <v>19.5</v>
      </c>
      <c r="I62" s="102">
        <v>15</v>
      </c>
      <c r="J62" s="102">
        <v>14.5</v>
      </c>
      <c r="K62" s="99"/>
      <c r="L62" s="86"/>
      <c r="M62" s="86"/>
      <c r="N62" s="86"/>
      <c r="O62" s="86"/>
      <c r="P62" s="86"/>
      <c r="Q62" s="86"/>
      <c r="R62" s="86"/>
      <c r="S62" s="86"/>
      <c r="T62" s="86"/>
      <c r="U62" s="86"/>
      <c r="V62" s="86"/>
      <c r="W62" s="86"/>
      <c r="X62" s="86"/>
      <c r="Y62" s="86"/>
      <c r="Z62" s="86"/>
      <c r="AA62" s="86"/>
      <c r="AB62" s="86"/>
      <c r="AC62" s="86"/>
      <c r="AD62" s="86"/>
      <c r="AE62" s="86"/>
    </row>
    <row r="63" s="83" customFormat="1" ht="12" customHeight="1" spans="1:31">
      <c r="A63" s="92"/>
      <c r="B63" s="93"/>
      <c r="C63" s="92"/>
      <c r="D63" s="94"/>
      <c r="E63" s="92"/>
      <c r="F63" s="94"/>
      <c r="G63" s="94"/>
      <c r="H63" s="94"/>
      <c r="I63" s="94"/>
      <c r="J63" s="94"/>
      <c r="K63" s="92"/>
    </row>
    <row r="64" s="85" customFormat="1" ht="46" customHeight="1" spans="1:31">
      <c r="A64" s="99"/>
      <c r="B64" s="107" t="s">
        <v>558</v>
      </c>
      <c r="C64" s="99"/>
      <c r="D64" s="101" t="s">
        <v>559</v>
      </c>
      <c r="E64" s="99"/>
      <c r="F64" s="102">
        <v>25</v>
      </c>
      <c r="G64" s="102">
        <v>22</v>
      </c>
      <c r="H64" s="102">
        <v>21</v>
      </c>
      <c r="I64" s="102">
        <v>14</v>
      </c>
      <c r="J64" s="102">
        <v>13</v>
      </c>
      <c r="K64" s="99"/>
      <c r="L64" s="86"/>
      <c r="M64" s="86"/>
      <c r="N64" s="86"/>
      <c r="O64" s="86"/>
      <c r="P64" s="86"/>
      <c r="Q64" s="86"/>
      <c r="R64" s="86"/>
      <c r="S64" s="86"/>
      <c r="T64" s="86"/>
      <c r="U64" s="86"/>
      <c r="V64" s="86"/>
      <c r="W64" s="86"/>
      <c r="X64" s="86"/>
      <c r="Y64" s="86"/>
      <c r="Z64" s="86"/>
      <c r="AA64" s="86"/>
      <c r="AB64" s="86"/>
      <c r="AC64" s="86"/>
      <c r="AD64" s="86"/>
    </row>
    <row r="65" s="85" customFormat="1" ht="37" customHeight="1" spans="1:31">
      <c r="A65" s="99"/>
      <c r="B65" s="45"/>
      <c r="C65" s="99"/>
      <c r="D65" s="101" t="s">
        <v>560</v>
      </c>
      <c r="E65" s="99"/>
      <c r="F65" s="102">
        <v>26.5</v>
      </c>
      <c r="G65" s="102">
        <v>23.5</v>
      </c>
      <c r="H65" s="102">
        <v>22.5</v>
      </c>
      <c r="I65" s="102">
        <v>15</v>
      </c>
      <c r="J65" s="102">
        <v>14</v>
      </c>
      <c r="K65" s="99"/>
      <c r="L65" s="86"/>
      <c r="M65" s="86"/>
      <c r="N65" s="86"/>
      <c r="O65" s="86"/>
      <c r="P65" s="86"/>
      <c r="Q65" s="86"/>
      <c r="R65" s="86"/>
      <c r="S65" s="86"/>
      <c r="T65" s="86"/>
      <c r="U65" s="86"/>
      <c r="V65" s="86"/>
      <c r="W65" s="86"/>
      <c r="X65" s="86"/>
      <c r="Y65" s="86"/>
      <c r="Z65" s="86"/>
      <c r="AA65" s="86"/>
      <c r="AB65" s="86"/>
      <c r="AC65" s="86"/>
      <c r="AD65" s="86"/>
      <c r="AE65" s="86"/>
    </row>
    <row r="66" s="85" customFormat="1" ht="28" customHeight="1" spans="1:31">
      <c r="A66" s="99"/>
      <c r="B66" s="8"/>
      <c r="C66" s="99"/>
      <c r="D66" s="101" t="s">
        <v>561</v>
      </c>
      <c r="E66" s="99"/>
      <c r="F66" s="102">
        <v>28.5</v>
      </c>
      <c r="G66" s="102">
        <v>25.5</v>
      </c>
      <c r="H66" s="102">
        <v>23.5</v>
      </c>
      <c r="I66" s="102">
        <v>16</v>
      </c>
      <c r="J66" s="102">
        <v>15</v>
      </c>
      <c r="K66" s="99"/>
      <c r="L66" s="86"/>
      <c r="M66" s="86"/>
      <c r="N66" s="86"/>
      <c r="O66" s="86"/>
      <c r="P66" s="86"/>
      <c r="Q66" s="86"/>
      <c r="R66" s="86"/>
      <c r="S66" s="86"/>
      <c r="T66" s="86"/>
      <c r="U66" s="86"/>
      <c r="V66" s="86"/>
      <c r="W66" s="86"/>
      <c r="X66" s="86"/>
      <c r="Y66" s="86"/>
      <c r="Z66" s="86"/>
      <c r="AA66" s="86"/>
      <c r="AB66" s="86"/>
      <c r="AC66" s="86"/>
      <c r="AD66" s="86"/>
      <c r="AE66" s="86"/>
    </row>
    <row r="67" s="83" customFormat="1" ht="12" customHeight="1" spans="1:31">
      <c r="A67" s="92"/>
      <c r="B67" s="93"/>
      <c r="C67" s="92"/>
      <c r="D67" s="94"/>
      <c r="E67" s="92"/>
      <c r="F67" s="94"/>
      <c r="G67" s="94"/>
      <c r="H67" s="94"/>
      <c r="I67" s="94"/>
      <c r="J67" s="94"/>
      <c r="K67" s="92"/>
    </row>
    <row r="68" s="85" customFormat="1" ht="44" customHeight="1" spans="1:31">
      <c r="A68" s="99"/>
      <c r="B68" s="110" t="s">
        <v>562</v>
      </c>
      <c r="C68" s="99"/>
      <c r="D68" s="101" t="s">
        <v>563</v>
      </c>
      <c r="E68" s="99"/>
      <c r="F68" s="111" t="s">
        <v>447</v>
      </c>
      <c r="G68" s="111" t="s">
        <v>447</v>
      </c>
      <c r="H68" s="102">
        <v>22</v>
      </c>
      <c r="I68" s="102">
        <v>21</v>
      </c>
      <c r="J68" s="102">
        <v>20</v>
      </c>
      <c r="K68" s="99"/>
      <c r="L68" s="86"/>
      <c r="M68" s="86"/>
      <c r="N68" s="86"/>
      <c r="O68" s="86"/>
      <c r="P68" s="86"/>
      <c r="Q68" s="86"/>
      <c r="R68" s="86"/>
      <c r="S68" s="86"/>
      <c r="T68" s="86"/>
      <c r="U68" s="86"/>
      <c r="V68" s="86"/>
      <c r="W68" s="86"/>
      <c r="X68" s="86"/>
      <c r="Y68" s="86"/>
      <c r="Z68" s="86"/>
      <c r="AA68" s="86"/>
      <c r="AB68" s="86"/>
      <c r="AC68" s="86"/>
      <c r="AD68" s="86"/>
      <c r="AE68" s="86"/>
    </row>
    <row r="69" s="83" customFormat="1" ht="12" customHeight="1" spans="1:31">
      <c r="A69" s="92"/>
      <c r="B69" s="93"/>
      <c r="C69" s="92"/>
      <c r="D69" s="94"/>
      <c r="E69" s="92"/>
      <c r="F69" s="94"/>
      <c r="G69" s="94"/>
      <c r="H69" s="94"/>
      <c r="I69" s="94"/>
      <c r="J69" s="94"/>
      <c r="K69" s="92"/>
    </row>
    <row r="70" s="87" customFormat="1" ht="19" customHeight="1" spans="1:31">
      <c r="B70" s="112"/>
    </row>
    <row r="71" ht="224" customHeight="1" spans="1:31">
      <c r="B71" s="113" t="s">
        <v>564</v>
      </c>
      <c r="C71" s="114"/>
      <c r="D71" s="114"/>
      <c r="E71" s="114"/>
      <c r="F71" s="114"/>
      <c r="G71" s="114"/>
      <c r="H71" s="114"/>
      <c r="I71" s="114"/>
      <c r="J71" s="115"/>
    </row>
    <row r="72" ht="105" customHeight="1" spans="1:31">
      <c r="B72" s="116" t="s">
        <v>565</v>
      </c>
      <c r="C72" s="117"/>
      <c r="D72" s="117"/>
      <c r="E72" s="117"/>
      <c r="F72" s="117"/>
      <c r="G72" s="117"/>
      <c r="H72" s="117"/>
      <c r="I72" s="117"/>
      <c r="J72" s="118"/>
    </row>
    <row r="73" ht="15.75" customHeight="1" spans="1:31">
      <c r="B73" s="119" t="s">
        <v>566</v>
      </c>
      <c r="C73" s="3"/>
      <c r="D73" s="3"/>
      <c r="E73" s="3"/>
      <c r="F73" s="3"/>
      <c r="G73" s="3"/>
      <c r="H73" s="3"/>
      <c r="I73" s="3"/>
      <c r="J73" s="4"/>
    </row>
    <row r="74" ht="15.75" customHeight="1" spans="1:31">
      <c r="B74" s="120" t="s">
        <v>567</v>
      </c>
      <c r="C74" s="3"/>
      <c r="D74" s="3"/>
      <c r="E74" s="3"/>
      <c r="F74" s="3"/>
      <c r="G74" s="3"/>
      <c r="H74" s="3"/>
      <c r="I74" s="3"/>
      <c r="J74" s="4"/>
    </row>
    <row r="75" ht="15.75" customHeight="1" spans="1:31">
      <c r="B75" s="120" t="s">
        <v>568</v>
      </c>
      <c r="C75" s="3"/>
      <c r="D75" s="3"/>
      <c r="E75" s="3"/>
      <c r="F75" s="3"/>
      <c r="G75" s="3"/>
      <c r="H75" s="3"/>
      <c r="I75" s="3"/>
      <c r="J75" s="4"/>
    </row>
    <row r="76" ht="36" customHeight="1" spans="1:31">
      <c r="B76" s="120" t="s">
        <v>569</v>
      </c>
      <c r="C76" s="3"/>
      <c r="D76" s="3"/>
      <c r="E76" s="3"/>
      <c r="F76" s="3"/>
      <c r="G76" s="3"/>
      <c r="H76" s="3"/>
      <c r="I76" s="3"/>
      <c r="J76" s="4"/>
    </row>
    <row r="77" ht="82" customHeight="1" spans="1:31">
      <c r="B77" s="121" t="s">
        <v>570</v>
      </c>
      <c r="C77" s="3"/>
      <c r="D77" s="3"/>
      <c r="E77" s="3"/>
      <c r="F77" s="3"/>
      <c r="G77" s="3"/>
      <c r="H77" s="3"/>
      <c r="I77" s="3"/>
      <c r="J77" s="4"/>
    </row>
    <row r="78" ht="30" customHeight="1" spans="1:31">
      <c r="B78" s="122" t="s">
        <v>571</v>
      </c>
      <c r="C78" s="123"/>
      <c r="D78" s="123"/>
      <c r="E78" s="123"/>
      <c r="F78" s="123"/>
      <c r="G78" s="123"/>
      <c r="H78" s="123"/>
      <c r="I78" s="123"/>
      <c r="J78" s="123"/>
    </row>
    <row r="79" ht="15.75" customHeight="1" spans="1:31">
      <c r="B79" s="124" t="s">
        <v>572</v>
      </c>
      <c r="C79" s="125"/>
      <c r="D79" s="125"/>
      <c r="E79" s="125"/>
      <c r="F79" s="125"/>
      <c r="G79" s="125"/>
      <c r="H79" s="125"/>
      <c r="I79" s="125"/>
      <c r="J79" s="125"/>
    </row>
    <row r="80" ht="42" customHeight="1" spans="1:31">
      <c r="B80" s="126" t="s">
        <v>573</v>
      </c>
      <c r="C80" s="125"/>
      <c r="D80" s="125"/>
      <c r="E80" s="125"/>
      <c r="F80" s="125"/>
      <c r="G80" s="125"/>
      <c r="H80" s="125"/>
      <c r="I80" s="125"/>
      <c r="J80" s="125"/>
    </row>
    <row r="81" ht="15.75" customHeight="1" spans="2:10">
      <c r="B81" s="126" t="s">
        <v>574</v>
      </c>
      <c r="C81" s="125"/>
      <c r="D81" s="125"/>
      <c r="E81" s="125"/>
      <c r="F81" s="125"/>
      <c r="G81" s="125"/>
      <c r="H81" s="125"/>
      <c r="I81" s="125"/>
      <c r="J81" s="125"/>
    </row>
    <row r="82" ht="15.75" customHeight="1" spans="2:10">
      <c r="B82" s="126" t="s">
        <v>575</v>
      </c>
      <c r="C82" s="125"/>
      <c r="D82" s="125"/>
      <c r="E82" s="125"/>
      <c r="F82" s="125"/>
      <c r="G82" s="125"/>
      <c r="H82" s="125"/>
      <c r="I82" s="125"/>
      <c r="J82" s="125"/>
    </row>
    <row r="83" ht="40" customHeight="1" spans="2:10">
      <c r="B83" s="126" t="s">
        <v>576</v>
      </c>
      <c r="C83" s="125"/>
      <c r="D83" s="125"/>
      <c r="E83" s="125"/>
      <c r="F83" s="125"/>
      <c r="G83" s="125"/>
      <c r="H83" s="125"/>
      <c r="I83" s="125"/>
      <c r="J83" s="125"/>
    </row>
    <row r="84" ht="15.75" customHeight="1" spans="2:10">
      <c r="B84" s="126" t="s">
        <v>577</v>
      </c>
      <c r="C84" s="125"/>
      <c r="D84" s="125"/>
      <c r="E84" s="125"/>
      <c r="F84" s="125"/>
      <c r="G84" s="125"/>
      <c r="H84" s="125"/>
      <c r="I84" s="125"/>
      <c r="J84" s="125"/>
    </row>
    <row r="85" ht="46" customHeight="1" spans="2:10">
      <c r="B85" s="126" t="s">
        <v>578</v>
      </c>
      <c r="C85" s="125"/>
      <c r="D85" s="125"/>
      <c r="E85" s="125"/>
      <c r="F85" s="125"/>
      <c r="G85" s="125"/>
      <c r="H85" s="125"/>
      <c r="I85" s="125"/>
      <c r="J85" s="125"/>
    </row>
    <row r="86" ht="15.75" customHeight="1" spans="2:10">
      <c r="B86" s="126" t="s">
        <v>579</v>
      </c>
      <c r="C86" s="125"/>
      <c r="D86" s="125"/>
      <c r="E86" s="125"/>
      <c r="F86" s="125"/>
      <c r="G86" s="125"/>
      <c r="H86" s="125"/>
      <c r="I86" s="125"/>
      <c r="J86" s="125"/>
    </row>
    <row r="87" ht="15.75" customHeight="1" spans="2:10">
      <c r="B87" s="126" t="s">
        <v>580</v>
      </c>
      <c r="C87" s="125"/>
      <c r="D87" s="125"/>
      <c r="E87" s="125"/>
      <c r="F87" s="125"/>
      <c r="G87" s="125"/>
      <c r="H87" s="125"/>
      <c r="I87" s="125"/>
      <c r="J87" s="125"/>
    </row>
    <row r="88" ht="15.75" customHeight="1" spans="2:10">
      <c r="B88" s="126" t="s">
        <v>581</v>
      </c>
      <c r="C88" s="125"/>
      <c r="D88" s="125"/>
      <c r="E88" s="125"/>
      <c r="F88" s="125"/>
      <c r="G88" s="125"/>
      <c r="H88" s="125"/>
      <c r="I88" s="125"/>
      <c r="J88" s="125"/>
    </row>
    <row r="89" ht="15.75" customHeight="1" spans="2:10">
      <c r="B89" s="126" t="s">
        <v>582</v>
      </c>
      <c r="C89" s="125"/>
      <c r="D89" s="125"/>
      <c r="E89" s="125"/>
      <c r="F89" s="125"/>
      <c r="G89" s="125"/>
      <c r="H89" s="125"/>
      <c r="I89" s="125"/>
      <c r="J89" s="125"/>
    </row>
    <row r="90" ht="15.75" customHeight="1" spans="2:10">
      <c r="B90" s="126" t="s">
        <v>583</v>
      </c>
      <c r="C90" s="125"/>
      <c r="D90" s="125"/>
      <c r="E90" s="125"/>
      <c r="F90" s="125"/>
      <c r="G90" s="125"/>
      <c r="H90" s="125"/>
      <c r="I90" s="125"/>
      <c r="J90" s="125"/>
    </row>
    <row r="91" ht="15.75" customHeight="1" spans="2:10">
      <c r="B91" s="126" t="s">
        <v>584</v>
      </c>
      <c r="C91" s="125"/>
      <c r="D91" s="125"/>
      <c r="E91" s="125"/>
      <c r="F91" s="125"/>
      <c r="G91" s="125"/>
      <c r="H91" s="125"/>
      <c r="I91" s="125"/>
      <c r="J91" s="125"/>
    </row>
    <row r="92" ht="15.75" customHeight="1" spans="2:10">
      <c r="B92" s="126" t="s">
        <v>585</v>
      </c>
      <c r="C92" s="125"/>
      <c r="D92" s="125"/>
      <c r="E92" s="125"/>
      <c r="F92" s="125"/>
      <c r="G92" s="125"/>
      <c r="H92" s="125"/>
      <c r="I92" s="125"/>
      <c r="J92" s="125"/>
    </row>
    <row r="93" ht="15.75" customHeight="1" spans="2:10">
      <c r="B93" s="126" t="s">
        <v>586</v>
      </c>
      <c r="C93" s="125"/>
      <c r="D93" s="125"/>
      <c r="E93" s="125"/>
      <c r="F93" s="125"/>
      <c r="G93" s="125"/>
      <c r="H93" s="125"/>
      <c r="I93" s="125"/>
      <c r="J93" s="125"/>
    </row>
    <row r="94" ht="184" customHeight="1" spans="2:10">
      <c r="B94" s="127" t="s">
        <v>587</v>
      </c>
      <c r="C94" s="125"/>
      <c r="D94" s="125"/>
      <c r="E94" s="125"/>
      <c r="F94" s="125"/>
      <c r="G94" s="125"/>
      <c r="H94" s="125"/>
      <c r="I94" s="125"/>
      <c r="J94" s="125"/>
    </row>
    <row r="95" ht="15.75" customHeight="1" spans="2:10">
      <c r="B95" s="126" t="s">
        <v>588</v>
      </c>
      <c r="C95" s="125"/>
      <c r="D95" s="125"/>
      <c r="E95" s="125"/>
      <c r="F95" s="125"/>
      <c r="G95" s="125"/>
      <c r="H95" s="125"/>
      <c r="I95" s="125"/>
      <c r="J95" s="125"/>
    </row>
    <row r="96" ht="15.75" customHeight="1" spans="2:10">
      <c r="B96" s="126" t="s">
        <v>589</v>
      </c>
      <c r="C96" s="125"/>
      <c r="D96" s="125"/>
      <c r="E96" s="125"/>
      <c r="F96" s="125"/>
      <c r="G96" s="125"/>
      <c r="H96" s="125"/>
      <c r="I96" s="125"/>
      <c r="J96" s="125"/>
    </row>
    <row r="97" ht="15.75" customHeight="1" spans="2:10">
      <c r="B97" s="126" t="s">
        <v>590</v>
      </c>
      <c r="C97" s="125"/>
      <c r="D97" s="125"/>
      <c r="E97" s="125"/>
      <c r="F97" s="125"/>
      <c r="G97" s="125"/>
      <c r="H97" s="125"/>
      <c r="I97" s="125"/>
      <c r="J97" s="125"/>
    </row>
    <row r="98" ht="15.75" customHeight="1" spans="2:10">
      <c r="B98" s="126" t="s">
        <v>591</v>
      </c>
      <c r="C98" s="125"/>
      <c r="D98" s="125"/>
      <c r="E98" s="125"/>
      <c r="F98" s="125"/>
      <c r="G98" s="125"/>
      <c r="H98" s="125"/>
      <c r="I98" s="125"/>
      <c r="J98" s="125"/>
    </row>
    <row r="99" ht="15.75" customHeight="1" spans="2:10">
      <c r="B99" s="126" t="s">
        <v>592</v>
      </c>
      <c r="C99" s="125"/>
      <c r="D99" s="125"/>
      <c r="E99" s="125"/>
      <c r="F99" s="125"/>
      <c r="G99" s="125"/>
      <c r="H99" s="125"/>
      <c r="I99" s="125"/>
      <c r="J99" s="125"/>
    </row>
    <row r="100" ht="15.75" customHeight="1" spans="2:10">
      <c r="B100" s="126" t="s">
        <v>593</v>
      </c>
      <c r="C100" s="125"/>
      <c r="D100" s="125"/>
      <c r="E100" s="125"/>
      <c r="F100" s="125"/>
      <c r="G100" s="125"/>
      <c r="H100" s="125"/>
      <c r="I100" s="125"/>
      <c r="J100" s="125"/>
    </row>
    <row r="101" ht="15.75" customHeight="1" spans="2:10">
      <c r="B101" s="126" t="s">
        <v>594</v>
      </c>
      <c r="C101" s="125"/>
      <c r="D101" s="125"/>
      <c r="E101" s="125"/>
      <c r="F101" s="125"/>
      <c r="G101" s="125"/>
      <c r="H101" s="125"/>
      <c r="I101" s="125"/>
      <c r="J101" s="125"/>
    </row>
    <row r="102" ht="15.75" customHeight="1" spans="2:10">
      <c r="B102" s="126" t="s">
        <v>595</v>
      </c>
      <c r="C102" s="125"/>
      <c r="D102" s="125"/>
      <c r="E102" s="125"/>
      <c r="F102" s="125"/>
      <c r="G102" s="125"/>
      <c r="H102" s="125"/>
      <c r="I102" s="125"/>
      <c r="J102" s="125"/>
    </row>
    <row r="103" ht="38" customHeight="1" spans="2:10">
      <c r="B103" s="128" t="s">
        <v>596</v>
      </c>
      <c r="C103" s="117"/>
      <c r="D103" s="117"/>
      <c r="E103" s="117"/>
      <c r="F103" s="117"/>
      <c r="G103" s="117"/>
      <c r="H103" s="117"/>
      <c r="I103" s="117"/>
      <c r="J103" s="118"/>
    </row>
  </sheetData>
  <sheetProtection password="CEE1" sheet="1" objects="1"/>
  <mergeCells count="44">
    <mergeCell ref="A1:K1"/>
    <mergeCell ref="B70:J70"/>
    <mergeCell ref="B71:J71"/>
    <mergeCell ref="B72:J72"/>
    <mergeCell ref="B73:J73"/>
    <mergeCell ref="B74:J74"/>
    <mergeCell ref="B75:J75"/>
    <mergeCell ref="B76:J76"/>
    <mergeCell ref="B77:J77"/>
    <mergeCell ref="B78:J78"/>
    <mergeCell ref="B79:J79"/>
    <mergeCell ref="B80:J80"/>
    <mergeCell ref="B81:J81"/>
    <mergeCell ref="B82:J82"/>
    <mergeCell ref="B83:J83"/>
    <mergeCell ref="B84:J84"/>
    <mergeCell ref="B85:J85"/>
    <mergeCell ref="B86:J86"/>
    <mergeCell ref="B87:J87"/>
    <mergeCell ref="B88:J88"/>
    <mergeCell ref="B89:J89"/>
    <mergeCell ref="B90:J90"/>
    <mergeCell ref="B91:J91"/>
    <mergeCell ref="B92:J92"/>
    <mergeCell ref="B93:J93"/>
    <mergeCell ref="B94:J94"/>
    <mergeCell ref="B95:J95"/>
    <mergeCell ref="B96:J96"/>
    <mergeCell ref="B97:J97"/>
    <mergeCell ref="B98:J98"/>
    <mergeCell ref="B99:J99"/>
    <mergeCell ref="B100:J100"/>
    <mergeCell ref="B101:J101"/>
    <mergeCell ref="B102:J102"/>
    <mergeCell ref="B103:J103"/>
    <mergeCell ref="B5:B9"/>
    <mergeCell ref="B11:B13"/>
    <mergeCell ref="B27:B28"/>
    <mergeCell ref="B32:B33"/>
    <mergeCell ref="B47:B49"/>
    <mergeCell ref="B51:B52"/>
    <mergeCell ref="B54:B57"/>
    <mergeCell ref="B59:B60"/>
    <mergeCell ref="B64:B66"/>
  </mergeCells>
  <hyperlinks>
    <hyperlink ref="L1" location="佳林主页!A1" display="返回&#10;佳林主页"/>
    <hyperlink ref="M1" location="'佳琳-渠道目录'!A1" display="进入&#10;渠道目录"/>
    <hyperlink ref="N1" location="英欧附加费说明!A1" display="点击查看&#10;附加费说明"/>
  </hyperlinks>
  <pageMargins left="0.75" right="0.75" top="1" bottom="1" header="0.5" footer="0.5"/>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6"/>
  </sheetPr>
  <dimension ref="A1:C15"/>
  <sheetViews>
    <sheetView showGridLines="0" workbookViewId="0">
      <selection activeCell="C8" sqref="C8"/>
    </sheetView>
  </sheetViews>
  <sheetFormatPr defaultColWidth="9.02654867256637" defaultRowHeight="13.5" outlineLevelCol="2"/>
  <cols>
    <col min="1" max="1" width="124.035398230088" style="71" customWidth="1"/>
    <col min="2" max="3" width="16.4070796460177" style="71" customWidth="1"/>
  </cols>
  <sheetData>
    <row r="1" ht="26" customHeight="1" spans="1:3">
      <c r="A1" s="72" t="s">
        <v>597</v>
      </c>
      <c r="B1" s="5" t="s">
        <v>193</v>
      </c>
      <c r="C1" s="73" t="s">
        <v>218</v>
      </c>
    </row>
    <row r="2" ht="33" customHeight="1" spans="1:3">
      <c r="A2" s="74" t="s">
        <v>598</v>
      </c>
      <c r="B2" s="75"/>
      <c r="C2" s="75"/>
    </row>
    <row r="3" ht="33" customHeight="1" spans="1:3">
      <c r="A3" s="76" t="s">
        <v>599</v>
      </c>
    </row>
    <row r="4" ht="33" customHeight="1" spans="1:3">
      <c r="A4" s="77" t="s">
        <v>600</v>
      </c>
    </row>
    <row r="5" ht="33" customHeight="1" spans="1:3">
      <c r="A5" s="77" t="s">
        <v>601</v>
      </c>
    </row>
    <row r="6" ht="33" customHeight="1" spans="1:3">
      <c r="A6" s="78" t="s">
        <v>602</v>
      </c>
    </row>
    <row r="7" ht="33" customHeight="1" spans="1:3">
      <c r="A7" s="78" t="s">
        <v>603</v>
      </c>
    </row>
    <row r="8" ht="33" customHeight="1" spans="1:3">
      <c r="A8" s="79" t="s">
        <v>604</v>
      </c>
    </row>
    <row r="9" ht="33" customHeight="1" spans="1:3">
      <c r="A9" s="80" t="s">
        <v>605</v>
      </c>
    </row>
    <row r="14" spans="1:3">
      <c r="A14" s="81"/>
    </row>
    <row r="15" ht="20.6" customHeight="1" spans="1:3">
      <c r="A15" s="82"/>
    </row>
  </sheetData>
  <sheetProtection password="CEE1" sheet="1" objects="1"/>
  <mergeCells count="2">
    <mergeCell ref="B1:B2"/>
    <mergeCell ref="C1:C2"/>
  </mergeCells>
  <hyperlinks>
    <hyperlink ref="B1" location="佳琳主页!A1" display="返回&#10;佳林主页"/>
    <hyperlink ref="C1" location="'佳琳-渠道目录'!A1" display="进入&#10;渠道目录"/>
  </hyperlinks>
  <pageMargins left="0.75" right="0.75" top="1" bottom="1" header="0.5" footer="0.5"/>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6"/>
  </sheetPr>
  <dimension ref="A1:Q208"/>
  <sheetViews>
    <sheetView showGridLines="0" workbookViewId="0">
      <selection activeCell="P1" sqref="P1"/>
    </sheetView>
  </sheetViews>
  <sheetFormatPr defaultColWidth="9.55752212389381" defaultRowHeight="25" customHeight="1"/>
  <cols>
    <col min="1" max="1" width="15.7699115044248" style="41" customWidth="1"/>
    <col min="2" max="2" width="18.9026548672566" style="41" customWidth="1"/>
    <col min="3" max="3" width="16.9026548672566" style="41" customWidth="1"/>
    <col min="4" max="4" width="4.32743362831858" style="41" customWidth="1"/>
    <col min="5" max="5" width="15.4070796460177" style="41" customWidth="1"/>
    <col min="6" max="6" width="16.2035398230088" style="41" customWidth="1"/>
    <col min="7" max="7" width="16.5929203539823" style="41" customWidth="1"/>
    <col min="8" max="8" width="4.12389380530973" style="41" customWidth="1"/>
    <col min="9" max="9" width="14.070796460177" style="41" customWidth="1"/>
    <col min="10" max="10" width="15.4690265486726" style="41" customWidth="1"/>
    <col min="11" max="11" width="14.070796460177" style="41" customWidth="1"/>
    <col min="12" max="12" width="3.90265486725664" style="41" customWidth="1"/>
    <col min="13" max="13" width="16.1238938053097" style="41" customWidth="1"/>
    <col min="14" max="14" width="16.9380530973451" style="41" customWidth="1"/>
    <col min="15" max="15" width="16.1946902654867" style="41" customWidth="1"/>
    <col min="16" max="16" width="13.2035398230088" style="41" customWidth="1"/>
    <col min="17" max="17" width="13.2035398230088" style="40" customWidth="1"/>
    <col min="18" max="16384" width="9.55752212389381" style="40" customWidth="1"/>
  </cols>
  <sheetData>
    <row r="1" s="40" customFormat="1" ht="39" customHeight="1" spans="1:17">
      <c r="A1" s="42" t="s">
        <v>606</v>
      </c>
      <c r="B1" s="3"/>
      <c r="C1" s="3"/>
      <c r="D1" s="3"/>
      <c r="E1" s="3"/>
      <c r="F1" s="3"/>
      <c r="G1" s="3"/>
      <c r="H1" s="3"/>
      <c r="I1" s="3"/>
      <c r="J1" s="3"/>
      <c r="K1" s="3"/>
      <c r="L1" s="3"/>
      <c r="M1" s="3"/>
      <c r="N1" s="3"/>
      <c r="O1" s="4"/>
      <c r="P1" s="5" t="s">
        <v>193</v>
      </c>
      <c r="Q1" s="5" t="s">
        <v>218</v>
      </c>
    </row>
    <row r="2" s="40" customFormat="1" ht="35" customHeight="1" spans="1:17">
      <c r="A2" s="43" t="s">
        <v>607</v>
      </c>
      <c r="B2" s="43" t="s">
        <v>608</v>
      </c>
      <c r="C2" s="43" t="s">
        <v>609</v>
      </c>
      <c r="D2" s="44"/>
      <c r="E2" s="43" t="s">
        <v>607</v>
      </c>
      <c r="F2" s="43" t="s">
        <v>608</v>
      </c>
      <c r="G2" s="43" t="s">
        <v>609</v>
      </c>
      <c r="H2" s="44"/>
      <c r="I2" s="43" t="s">
        <v>607</v>
      </c>
      <c r="J2" s="43" t="s">
        <v>608</v>
      </c>
      <c r="K2" s="43" t="s">
        <v>609</v>
      </c>
      <c r="L2" s="44"/>
      <c r="M2" s="43" t="s">
        <v>607</v>
      </c>
      <c r="N2" s="43" t="s">
        <v>608</v>
      </c>
      <c r="O2" s="43" t="s">
        <v>609</v>
      </c>
      <c r="P2" s="41"/>
    </row>
    <row r="3" s="40" customFormat="1" ht="16.1" customHeight="1" spans="1:17">
      <c r="A3" s="44" t="s">
        <v>610</v>
      </c>
      <c r="B3" s="44" t="s">
        <v>611</v>
      </c>
      <c r="C3" s="44">
        <v>9026209090</v>
      </c>
      <c r="D3" s="45"/>
      <c r="E3" s="44" t="s">
        <v>612</v>
      </c>
      <c r="F3" s="44" t="s">
        <v>613</v>
      </c>
      <c r="G3" s="44">
        <v>853890000</v>
      </c>
      <c r="H3" s="45"/>
      <c r="I3" s="44" t="s">
        <v>614</v>
      </c>
      <c r="J3" s="44" t="s">
        <v>615</v>
      </c>
      <c r="K3" s="44">
        <v>5309211091</v>
      </c>
      <c r="L3" s="45"/>
      <c r="M3" s="44" t="s">
        <v>616</v>
      </c>
      <c r="N3" s="44" t="s">
        <v>617</v>
      </c>
      <c r="O3" s="44">
        <v>8443999090</v>
      </c>
      <c r="P3" s="41"/>
    </row>
    <row r="4" s="40" customFormat="1" ht="16.1" customHeight="1" spans="1:17">
      <c r="A4" s="44" t="s">
        <v>618</v>
      </c>
      <c r="B4" s="44" t="s">
        <v>619</v>
      </c>
      <c r="C4" s="44">
        <v>7407109000</v>
      </c>
      <c r="D4" s="45"/>
      <c r="E4" s="44" t="s">
        <v>620</v>
      </c>
      <c r="F4" s="44" t="s">
        <v>621</v>
      </c>
      <c r="G4" s="44">
        <v>9027100090</v>
      </c>
      <c r="H4" s="45"/>
      <c r="I4" s="44" t="s">
        <v>622</v>
      </c>
      <c r="J4" s="44" t="s">
        <v>623</v>
      </c>
      <c r="K4" s="44">
        <v>4202210090</v>
      </c>
      <c r="L4" s="45"/>
      <c r="M4" s="44" t="s">
        <v>624</v>
      </c>
      <c r="N4" s="44" t="s">
        <v>625</v>
      </c>
      <c r="O4" s="46">
        <v>8480200000</v>
      </c>
      <c r="P4" s="41"/>
    </row>
    <row r="5" s="40" customFormat="1" ht="22.5" customHeight="1" spans="1:17">
      <c r="A5" s="47" t="s">
        <v>626</v>
      </c>
      <c r="B5" s="44" t="s">
        <v>627</v>
      </c>
      <c r="C5" s="44">
        <v>8484900000</v>
      </c>
      <c r="D5" s="45"/>
      <c r="E5" s="44" t="s">
        <v>628</v>
      </c>
      <c r="F5" s="44" t="s">
        <v>629</v>
      </c>
      <c r="G5" s="48">
        <v>8538900000</v>
      </c>
      <c r="H5" s="45"/>
      <c r="I5" s="44" t="s">
        <v>630</v>
      </c>
      <c r="J5" s="44" t="s">
        <v>631</v>
      </c>
      <c r="K5" s="44">
        <v>5407540010</v>
      </c>
      <c r="L5" s="45"/>
      <c r="M5" s="44" t="s">
        <v>632</v>
      </c>
      <c r="N5" s="44" t="s">
        <v>633</v>
      </c>
      <c r="O5" s="44">
        <v>8480719090</v>
      </c>
      <c r="P5" s="41"/>
    </row>
    <row r="6" s="40" customFormat="1" ht="22.5" customHeight="1" spans="1:17">
      <c r="A6" s="47" t="s">
        <v>634</v>
      </c>
      <c r="B6" s="47" t="s">
        <v>635</v>
      </c>
      <c r="C6" s="46">
        <v>7217300000</v>
      </c>
      <c r="D6" s="45"/>
      <c r="E6" s="44" t="s">
        <v>636</v>
      </c>
      <c r="F6" s="44" t="s">
        <v>637</v>
      </c>
      <c r="G6" s="48">
        <v>8538900000</v>
      </c>
      <c r="H6" s="45"/>
      <c r="I6" s="44" t="s">
        <v>638</v>
      </c>
      <c r="J6" s="44" t="s">
        <v>639</v>
      </c>
      <c r="K6" s="44">
        <v>5810100000</v>
      </c>
      <c r="L6" s="45"/>
      <c r="M6" s="44" t="s">
        <v>640</v>
      </c>
      <c r="N6" s="44" t="s">
        <v>641</v>
      </c>
      <c r="O6" s="44">
        <v>8480719090</v>
      </c>
      <c r="P6" s="41"/>
    </row>
    <row r="7" s="40" customFormat="1" ht="22.5" customHeight="1" spans="1:17">
      <c r="A7" s="47" t="s">
        <v>642</v>
      </c>
      <c r="B7" s="47" t="s">
        <v>643</v>
      </c>
      <c r="C7" s="46">
        <v>8543709990</v>
      </c>
      <c r="D7" s="45"/>
      <c r="E7" s="44" t="s">
        <v>644</v>
      </c>
      <c r="F7" s="49" t="s">
        <v>645</v>
      </c>
      <c r="G7" s="48">
        <v>3923900000</v>
      </c>
      <c r="H7" s="45"/>
      <c r="I7" s="44" t="s">
        <v>646</v>
      </c>
      <c r="J7" s="44" t="s">
        <v>647</v>
      </c>
      <c r="K7" s="44">
        <v>5804299000</v>
      </c>
      <c r="L7" s="45"/>
      <c r="M7" s="44" t="s">
        <v>648</v>
      </c>
      <c r="N7" s="44" t="s">
        <v>649</v>
      </c>
      <c r="O7" s="44">
        <v>3917390000</v>
      </c>
      <c r="P7" s="41"/>
    </row>
    <row r="8" s="40" customFormat="1" ht="22.5" customHeight="1" spans="1:17">
      <c r="A8" s="47" t="s">
        <v>650</v>
      </c>
      <c r="B8" s="47" t="s">
        <v>651</v>
      </c>
      <c r="C8" s="46">
        <v>8414809090</v>
      </c>
      <c r="D8" s="45"/>
      <c r="E8" s="44" t="s">
        <v>652</v>
      </c>
      <c r="F8" s="44" t="s">
        <v>653</v>
      </c>
      <c r="G8" s="48">
        <v>6103320000</v>
      </c>
      <c r="H8" s="45"/>
      <c r="I8" s="44" t="s">
        <v>654</v>
      </c>
      <c r="J8" s="44" t="s">
        <v>655</v>
      </c>
      <c r="K8" s="44">
        <v>5810910000</v>
      </c>
      <c r="L8" s="45"/>
      <c r="M8" s="44" t="s">
        <v>656</v>
      </c>
      <c r="N8" s="44" t="s">
        <v>657</v>
      </c>
      <c r="O8" s="44">
        <v>3926909090</v>
      </c>
      <c r="P8" s="41"/>
    </row>
    <row r="9" s="40" customFormat="1" ht="22.5" customHeight="1" spans="1:17">
      <c r="A9" s="44" t="s">
        <v>658</v>
      </c>
      <c r="B9" s="44" t="s">
        <v>659</v>
      </c>
      <c r="C9" s="44">
        <v>8421299090</v>
      </c>
      <c r="D9" s="45"/>
      <c r="E9" s="44" t="s">
        <v>660</v>
      </c>
      <c r="F9" s="44" t="s">
        <v>661</v>
      </c>
      <c r="G9" s="50">
        <v>6112410000</v>
      </c>
      <c r="H9" s="45"/>
      <c r="I9" s="44" t="s">
        <v>662</v>
      </c>
      <c r="J9" s="44" t="s">
        <v>663</v>
      </c>
      <c r="K9" s="44">
        <v>6212309020</v>
      </c>
      <c r="L9" s="45"/>
      <c r="M9" s="46" t="s">
        <v>664</v>
      </c>
      <c r="N9" s="46" t="s">
        <v>665</v>
      </c>
      <c r="O9" s="46">
        <v>3926100000</v>
      </c>
      <c r="P9" s="41"/>
    </row>
    <row r="10" s="40" customFormat="1" ht="22.5" customHeight="1" spans="1:17">
      <c r="A10" s="44" t="s">
        <v>666</v>
      </c>
      <c r="B10" s="44" t="s">
        <v>667</v>
      </c>
      <c r="C10" s="44">
        <v>8536690000</v>
      </c>
      <c r="D10" s="45"/>
      <c r="E10" s="44" t="s">
        <v>668</v>
      </c>
      <c r="F10" s="44" t="s">
        <v>669</v>
      </c>
      <c r="G10" s="50">
        <v>6112410000</v>
      </c>
      <c r="H10" s="45"/>
      <c r="I10" s="44" t="s">
        <v>670</v>
      </c>
      <c r="J10" s="44" t="s">
        <v>671</v>
      </c>
      <c r="K10" s="44">
        <v>7013490000</v>
      </c>
      <c r="L10" s="45"/>
      <c r="M10" s="51" t="s">
        <v>672</v>
      </c>
      <c r="N10" s="44" t="s">
        <v>673</v>
      </c>
      <c r="O10" s="44">
        <v>3923300000</v>
      </c>
      <c r="P10" s="41"/>
    </row>
    <row r="11" s="40" customFormat="1" ht="22.5" customHeight="1" spans="1:17">
      <c r="A11" s="44" t="s">
        <v>650</v>
      </c>
      <c r="B11" s="44" t="s">
        <v>674</v>
      </c>
      <c r="C11" s="44">
        <v>8414809090</v>
      </c>
      <c r="D11" s="45"/>
      <c r="E11" s="44" t="s">
        <v>675</v>
      </c>
      <c r="F11" s="44" t="s">
        <v>676</v>
      </c>
      <c r="G11" s="48">
        <v>6104620090</v>
      </c>
      <c r="H11" s="45"/>
      <c r="I11" s="47" t="s">
        <v>677</v>
      </c>
      <c r="J11" s="47" t="s">
        <v>678</v>
      </c>
      <c r="K11" s="44">
        <v>7013490000</v>
      </c>
      <c r="L11" s="45"/>
      <c r="M11" s="44" t="s">
        <v>679</v>
      </c>
      <c r="N11" s="52" t="s">
        <v>680</v>
      </c>
      <c r="O11" s="53">
        <v>3923300000</v>
      </c>
      <c r="P11" s="41"/>
    </row>
    <row r="12" s="40" customFormat="1" ht="22.5" customHeight="1" spans="1:17">
      <c r="A12" s="44" t="s">
        <v>681</v>
      </c>
      <c r="B12" s="44" t="s">
        <v>682</v>
      </c>
      <c r="C12" s="44">
        <v>8467890000</v>
      </c>
      <c r="D12" s="45"/>
      <c r="E12" s="44" t="s">
        <v>683</v>
      </c>
      <c r="F12" s="44" t="s">
        <v>684</v>
      </c>
      <c r="G12" s="48">
        <v>6211110090</v>
      </c>
      <c r="H12" s="45"/>
      <c r="I12" s="47" t="s">
        <v>685</v>
      </c>
      <c r="J12" s="44" t="s">
        <v>686</v>
      </c>
      <c r="K12" s="46">
        <v>8203200000</v>
      </c>
      <c r="L12" s="45"/>
      <c r="M12" s="44" t="s">
        <v>687</v>
      </c>
      <c r="N12" s="44" t="s">
        <v>688</v>
      </c>
      <c r="O12" s="44">
        <v>3923100000</v>
      </c>
      <c r="P12" s="41"/>
    </row>
    <row r="13" s="40" customFormat="1" ht="22.5" customHeight="1" spans="1:17">
      <c r="A13" s="54" t="s">
        <v>689</v>
      </c>
      <c r="B13" s="44" t="s">
        <v>690</v>
      </c>
      <c r="C13" s="44">
        <v>7223000000</v>
      </c>
      <c r="D13" s="45"/>
      <c r="E13" s="44" t="s">
        <v>691</v>
      </c>
      <c r="F13" s="44" t="s">
        <v>692</v>
      </c>
      <c r="G13" s="48">
        <v>6111200090</v>
      </c>
      <c r="H13" s="45"/>
      <c r="I13" s="44" t="s">
        <v>693</v>
      </c>
      <c r="J13" s="44" t="s">
        <v>694</v>
      </c>
      <c r="K13" s="44">
        <v>5508100019</v>
      </c>
      <c r="L13" s="45"/>
      <c r="M13" s="44" t="s">
        <v>695</v>
      </c>
      <c r="N13" s="44" t="s">
        <v>696</v>
      </c>
      <c r="O13" s="44">
        <v>3924100000</v>
      </c>
      <c r="P13" s="41"/>
    </row>
    <row r="14" s="40" customFormat="1" ht="22.5" customHeight="1" spans="1:17">
      <c r="A14" s="44" t="s">
        <v>697</v>
      </c>
      <c r="B14" s="44" t="s">
        <v>698</v>
      </c>
      <c r="C14" s="46">
        <v>3404900000</v>
      </c>
      <c r="D14" s="45"/>
      <c r="E14" s="44" t="s">
        <v>699</v>
      </c>
      <c r="F14" s="44" t="s">
        <v>700</v>
      </c>
      <c r="G14" s="48">
        <v>3917390000</v>
      </c>
      <c r="H14" s="45"/>
      <c r="I14" s="44" t="s">
        <v>701</v>
      </c>
      <c r="J14" s="44" t="s">
        <v>702</v>
      </c>
      <c r="K14" s="44">
        <v>5407430000</v>
      </c>
      <c r="L14" s="45"/>
      <c r="M14" s="44" t="s">
        <v>703</v>
      </c>
      <c r="N14" s="44" t="s">
        <v>704</v>
      </c>
      <c r="O14" s="44">
        <v>3923210000</v>
      </c>
      <c r="P14" s="41"/>
    </row>
    <row r="15" s="40" customFormat="1" ht="22.5" customHeight="1" spans="1:17">
      <c r="A15" s="44" t="s">
        <v>705</v>
      </c>
      <c r="B15" s="44" t="s">
        <v>706</v>
      </c>
      <c r="C15" s="46">
        <v>8481100090</v>
      </c>
      <c r="D15" s="45"/>
      <c r="E15" s="44" t="s">
        <v>707</v>
      </c>
      <c r="F15" s="44" t="s">
        <v>708</v>
      </c>
      <c r="G15" s="48">
        <v>3917230000</v>
      </c>
      <c r="H15" s="45"/>
      <c r="I15" s="44" t="s">
        <v>709</v>
      </c>
      <c r="J15" s="44" t="s">
        <v>710</v>
      </c>
      <c r="K15" s="44">
        <v>5701109000</v>
      </c>
      <c r="L15" s="45"/>
      <c r="M15" s="44" t="s">
        <v>711</v>
      </c>
      <c r="N15" s="44" t="s">
        <v>712</v>
      </c>
      <c r="O15" s="44">
        <v>3923900000</v>
      </c>
      <c r="P15" s="41"/>
    </row>
    <row r="16" s="40" customFormat="1" ht="22.5" customHeight="1" spans="1:17">
      <c r="A16" s="44" t="s">
        <v>713</v>
      </c>
      <c r="B16" s="44" t="s">
        <v>714</v>
      </c>
      <c r="C16" s="44">
        <v>9026209090</v>
      </c>
      <c r="D16" s="45"/>
      <c r="E16" s="44" t="s">
        <v>715</v>
      </c>
      <c r="F16" s="46" t="s">
        <v>716</v>
      </c>
      <c r="G16" s="48">
        <v>8477409000</v>
      </c>
      <c r="H16" s="45"/>
      <c r="I16" s="44" t="s">
        <v>717</v>
      </c>
      <c r="J16" s="44" t="s">
        <v>718</v>
      </c>
      <c r="K16" s="44">
        <v>4602110000</v>
      </c>
      <c r="L16" s="45"/>
      <c r="M16" s="44" t="s">
        <v>719</v>
      </c>
      <c r="N16" s="44" t="s">
        <v>720</v>
      </c>
      <c r="O16" s="44">
        <v>3923290000</v>
      </c>
      <c r="P16" s="41"/>
    </row>
    <row r="17" s="40" customFormat="1" ht="22.5" customHeight="1" spans="1:16">
      <c r="A17" s="44" t="s">
        <v>721</v>
      </c>
      <c r="B17" s="44" t="s">
        <v>722</v>
      </c>
      <c r="C17" s="44" t="s">
        <v>723</v>
      </c>
      <c r="D17" s="45"/>
      <c r="E17" s="44" t="s">
        <v>724</v>
      </c>
      <c r="F17" s="44" t="s">
        <v>725</v>
      </c>
      <c r="G17" s="48">
        <v>8480490000</v>
      </c>
      <c r="H17" s="45"/>
      <c r="I17" s="44" t="s">
        <v>726</v>
      </c>
      <c r="J17" s="44" t="s">
        <v>727</v>
      </c>
      <c r="K17" s="44">
        <v>8714990000</v>
      </c>
      <c r="L17" s="45"/>
      <c r="M17" s="44" t="s">
        <v>728</v>
      </c>
      <c r="N17" s="44" t="s">
        <v>729</v>
      </c>
      <c r="O17" s="44">
        <v>3925900000</v>
      </c>
      <c r="P17" s="41"/>
    </row>
    <row r="18" s="40" customFormat="1" ht="22.5" customHeight="1" spans="1:16">
      <c r="A18" s="44" t="s">
        <v>730</v>
      </c>
      <c r="B18" s="44" t="s">
        <v>731</v>
      </c>
      <c r="C18" s="44">
        <v>9019109000</v>
      </c>
      <c r="D18" s="45"/>
      <c r="E18" s="44" t="s">
        <v>732</v>
      </c>
      <c r="F18" s="44" t="s">
        <v>733</v>
      </c>
      <c r="G18" s="48">
        <v>8477900000</v>
      </c>
      <c r="H18" s="45"/>
      <c r="I18" s="44" t="s">
        <v>734</v>
      </c>
      <c r="J18" s="44" t="s">
        <v>735</v>
      </c>
      <c r="K18" s="44">
        <v>3924900000</v>
      </c>
      <c r="L18" s="45"/>
      <c r="M18" s="44" t="s">
        <v>736</v>
      </c>
      <c r="N18" s="44" t="s">
        <v>737</v>
      </c>
      <c r="O18" s="44">
        <v>3923290000</v>
      </c>
      <c r="P18" s="41"/>
    </row>
    <row r="19" s="40" customFormat="1" ht="22.5" customHeight="1" spans="1:16">
      <c r="A19" s="44" t="s">
        <v>738</v>
      </c>
      <c r="B19" s="44" t="s">
        <v>739</v>
      </c>
      <c r="C19" s="47">
        <v>8475290000</v>
      </c>
      <c r="D19" s="45"/>
      <c r="E19" s="44" t="s">
        <v>740</v>
      </c>
      <c r="F19" s="52" t="s">
        <v>741</v>
      </c>
      <c r="G19" s="50">
        <v>8529906000</v>
      </c>
      <c r="H19" s="45"/>
      <c r="I19" s="44" t="s">
        <v>742</v>
      </c>
      <c r="J19" s="44" t="s">
        <v>743</v>
      </c>
      <c r="K19" s="44">
        <v>87149400000</v>
      </c>
      <c r="L19" s="45"/>
      <c r="M19" s="44" t="s">
        <v>744</v>
      </c>
      <c r="N19" s="44" t="s">
        <v>745</v>
      </c>
      <c r="O19" s="44">
        <v>3208909000</v>
      </c>
      <c r="P19" s="41"/>
    </row>
    <row r="20" s="40" customFormat="1" ht="22.5" customHeight="1" spans="1:16">
      <c r="A20" s="44" t="s">
        <v>746</v>
      </c>
      <c r="B20" s="44" t="s">
        <v>747</v>
      </c>
      <c r="C20" s="44">
        <v>8513109000</v>
      </c>
      <c r="D20" s="45"/>
      <c r="E20" s="44" t="s">
        <v>748</v>
      </c>
      <c r="F20" s="52" t="s">
        <v>749</v>
      </c>
      <c r="G20" s="48">
        <v>8529906000</v>
      </c>
      <c r="H20" s="45"/>
      <c r="I20" s="44" t="s">
        <v>750</v>
      </c>
      <c r="J20" s="44" t="s">
        <v>751</v>
      </c>
      <c r="K20" s="44">
        <v>8714990000</v>
      </c>
      <c r="L20" s="45"/>
      <c r="M20" s="44" t="s">
        <v>752</v>
      </c>
      <c r="N20" s="44" t="s">
        <v>753</v>
      </c>
      <c r="O20" s="44">
        <v>4015190000</v>
      </c>
      <c r="P20" s="41"/>
    </row>
    <row r="21" s="40" customFormat="1" ht="22.5" customHeight="1" spans="1:16">
      <c r="A21" s="44" t="s">
        <v>754</v>
      </c>
      <c r="B21" s="44" t="s">
        <v>755</v>
      </c>
      <c r="C21" s="44">
        <v>6117109000</v>
      </c>
      <c r="D21" s="45"/>
      <c r="E21" s="44" t="s">
        <v>756</v>
      </c>
      <c r="F21" s="44" t="s">
        <v>757</v>
      </c>
      <c r="G21" s="48">
        <v>84239000</v>
      </c>
      <c r="H21" s="45"/>
      <c r="I21" s="44" t="s">
        <v>758</v>
      </c>
      <c r="J21" s="44" t="s">
        <v>759</v>
      </c>
      <c r="K21" s="44">
        <v>8714940000</v>
      </c>
      <c r="L21" s="45"/>
      <c r="M21" s="44" t="s">
        <v>760</v>
      </c>
      <c r="N21" s="44" t="s">
        <v>761</v>
      </c>
      <c r="O21" s="44">
        <v>3923900000</v>
      </c>
      <c r="P21" s="41"/>
    </row>
    <row r="22" s="40" customFormat="1" ht="22.5" customHeight="1" spans="1:16">
      <c r="A22" s="44" t="s">
        <v>762</v>
      </c>
      <c r="B22" s="44" t="s">
        <v>763</v>
      </c>
      <c r="C22" s="44">
        <v>6202929020</v>
      </c>
      <c r="D22" s="45"/>
      <c r="E22" s="44" t="s">
        <v>764</v>
      </c>
      <c r="F22" s="44" t="s">
        <v>765</v>
      </c>
      <c r="G22" s="48">
        <v>8536901100</v>
      </c>
      <c r="H22" s="45"/>
      <c r="I22" s="44" t="s">
        <v>766</v>
      </c>
      <c r="J22" s="44" t="s">
        <v>767</v>
      </c>
      <c r="K22" s="44">
        <v>8714990000</v>
      </c>
      <c r="L22" s="45"/>
      <c r="M22" s="44" t="s">
        <v>768</v>
      </c>
      <c r="N22" s="44" t="s">
        <v>769</v>
      </c>
      <c r="O22" s="44">
        <v>3923900000</v>
      </c>
      <c r="P22" s="41"/>
    </row>
    <row r="23" s="40" customFormat="1" ht="22.5" customHeight="1" spans="1:16">
      <c r="A23" s="44" t="s">
        <v>770</v>
      </c>
      <c r="B23" s="44" t="s">
        <v>771</v>
      </c>
      <c r="C23" s="44">
        <v>8513109000</v>
      </c>
      <c r="D23" s="45"/>
      <c r="E23" s="44" t="s">
        <v>772</v>
      </c>
      <c r="F23" s="44" t="s">
        <v>773</v>
      </c>
      <c r="G23" s="48">
        <v>8537101990</v>
      </c>
      <c r="H23" s="45"/>
      <c r="I23" s="44" t="s">
        <v>774</v>
      </c>
      <c r="J23" s="44" t="s">
        <v>775</v>
      </c>
      <c r="K23" s="44">
        <v>87149900</v>
      </c>
      <c r="L23" s="45"/>
      <c r="M23" s="44" t="s">
        <v>776</v>
      </c>
      <c r="N23" s="44" t="s">
        <v>777</v>
      </c>
      <c r="O23" s="44">
        <v>4421909090</v>
      </c>
      <c r="P23" s="41"/>
    </row>
    <row r="24" s="40" customFormat="1" ht="22.5" customHeight="1" spans="1:16">
      <c r="A24" s="44" t="s">
        <v>778</v>
      </c>
      <c r="B24" s="44" t="s">
        <v>779</v>
      </c>
      <c r="C24" s="44">
        <v>9405409000</v>
      </c>
      <c r="D24" s="45"/>
      <c r="E24" s="44" t="s">
        <v>780</v>
      </c>
      <c r="F24" s="44" t="s">
        <v>781</v>
      </c>
      <c r="G24" s="48">
        <v>8536200000</v>
      </c>
      <c r="H24" s="45"/>
      <c r="I24" s="44" t="s">
        <v>782</v>
      </c>
      <c r="J24" s="44" t="s">
        <v>783</v>
      </c>
      <c r="K24" s="44">
        <v>8714940000</v>
      </c>
      <c r="L24" s="45"/>
      <c r="M24" s="44" t="s">
        <v>784</v>
      </c>
      <c r="N24" s="44" t="s">
        <v>785</v>
      </c>
      <c r="O24" s="44">
        <v>3923290000</v>
      </c>
      <c r="P24" s="41"/>
    </row>
    <row r="25" s="40" customFormat="1" ht="22.5" customHeight="1" spans="1:16">
      <c r="A25" s="44" t="s">
        <v>786</v>
      </c>
      <c r="B25" s="44" t="s">
        <v>787</v>
      </c>
      <c r="C25" s="44">
        <v>9032100000</v>
      </c>
      <c r="D25" s="45"/>
      <c r="E25" s="44" t="s">
        <v>788</v>
      </c>
      <c r="F25" s="44" t="s">
        <v>789</v>
      </c>
      <c r="G25" s="48">
        <v>8414809090</v>
      </c>
      <c r="H25" s="45"/>
      <c r="I25" s="44" t="s">
        <v>790</v>
      </c>
      <c r="J25" s="44" t="s">
        <v>791</v>
      </c>
      <c r="K25" s="44">
        <v>8714100090</v>
      </c>
      <c r="L25" s="45"/>
      <c r="M25" s="44" t="s">
        <v>792</v>
      </c>
      <c r="N25" s="44" t="s">
        <v>793</v>
      </c>
      <c r="O25" s="44">
        <v>3926901000</v>
      </c>
      <c r="P25" s="41"/>
    </row>
    <row r="26" s="40" customFormat="1" ht="22.5" customHeight="1" spans="1:16">
      <c r="A26" s="44" t="s">
        <v>794</v>
      </c>
      <c r="B26" s="44" t="s">
        <v>795</v>
      </c>
      <c r="C26" s="44">
        <v>8534009000</v>
      </c>
      <c r="D26" s="45"/>
      <c r="E26" s="44" t="s">
        <v>612</v>
      </c>
      <c r="F26" s="44" t="s">
        <v>796</v>
      </c>
      <c r="G26" s="48">
        <v>8536411000</v>
      </c>
      <c r="H26" s="45"/>
      <c r="I26" s="47" t="s">
        <v>797</v>
      </c>
      <c r="J26" s="46" t="s">
        <v>798</v>
      </c>
      <c r="K26" s="46">
        <v>6006320000</v>
      </c>
      <c r="L26" s="45"/>
      <c r="M26" s="44" t="s">
        <v>799</v>
      </c>
      <c r="N26" s="44" t="s">
        <v>800</v>
      </c>
      <c r="O26" s="44">
        <v>3926400000</v>
      </c>
      <c r="P26" s="41"/>
    </row>
    <row r="27" s="40" customFormat="1" ht="22.5" customHeight="1" spans="1:16">
      <c r="A27" s="44" t="s">
        <v>801</v>
      </c>
      <c r="B27" s="44" t="s">
        <v>802</v>
      </c>
      <c r="C27" s="44">
        <v>6405200090</v>
      </c>
      <c r="D27" s="45"/>
      <c r="E27" s="44" t="s">
        <v>803</v>
      </c>
      <c r="F27" s="44" t="s">
        <v>804</v>
      </c>
      <c r="G27" s="48">
        <v>4202320000</v>
      </c>
      <c r="H27" s="45"/>
      <c r="I27" s="44" t="s">
        <v>805</v>
      </c>
      <c r="J27" s="44" t="s">
        <v>806</v>
      </c>
      <c r="K27" s="44">
        <v>8714990000</v>
      </c>
      <c r="L27" s="45"/>
      <c r="M27" s="47" t="s">
        <v>664</v>
      </c>
      <c r="N27" s="44" t="s">
        <v>807</v>
      </c>
      <c r="O27" s="46">
        <v>4202920000</v>
      </c>
      <c r="P27" s="41"/>
    </row>
    <row r="28" s="40" customFormat="1" ht="22.5" customHeight="1" spans="1:16">
      <c r="A28" s="44" t="s">
        <v>808</v>
      </c>
      <c r="B28" s="44" t="s">
        <v>809</v>
      </c>
      <c r="C28" s="44">
        <v>6402992900</v>
      </c>
      <c r="D28" s="45"/>
      <c r="E28" s="44" t="s">
        <v>810</v>
      </c>
      <c r="F28" s="44" t="s">
        <v>811</v>
      </c>
      <c r="G28" s="48">
        <v>4202129000</v>
      </c>
      <c r="H28" s="45"/>
      <c r="I28" s="44" t="s">
        <v>812</v>
      </c>
      <c r="J28" s="44" t="s">
        <v>813</v>
      </c>
      <c r="K28" s="44">
        <v>6106200090</v>
      </c>
      <c r="L28" s="45"/>
      <c r="M28" s="47" t="s">
        <v>814</v>
      </c>
      <c r="N28" s="46" t="s">
        <v>815</v>
      </c>
      <c r="O28" s="46">
        <v>3923900000</v>
      </c>
      <c r="P28" s="41"/>
    </row>
    <row r="29" s="40" customFormat="1" ht="22.5" customHeight="1" spans="1:16">
      <c r="A29" s="51" t="s">
        <v>816</v>
      </c>
      <c r="B29" s="44" t="s">
        <v>817</v>
      </c>
      <c r="C29" s="44">
        <v>9405500000</v>
      </c>
      <c r="D29" s="45"/>
      <c r="E29" s="51" t="s">
        <v>818</v>
      </c>
      <c r="F29" s="44" t="s">
        <v>819</v>
      </c>
      <c r="G29" s="48">
        <v>4202220000</v>
      </c>
      <c r="H29" s="45"/>
      <c r="I29" s="44" t="s">
        <v>820</v>
      </c>
      <c r="J29" s="44" t="s">
        <v>821</v>
      </c>
      <c r="K29" s="44">
        <v>9506911900</v>
      </c>
      <c r="L29" s="45"/>
      <c r="M29" s="44" t="s">
        <v>822</v>
      </c>
      <c r="N29" s="44" t="s">
        <v>823</v>
      </c>
      <c r="O29" s="44">
        <v>3926909090</v>
      </c>
      <c r="P29" s="41"/>
    </row>
    <row r="30" s="40" customFormat="1" ht="22.5" customHeight="1" spans="1:16">
      <c r="A30" s="44" t="s">
        <v>824</v>
      </c>
      <c r="B30" s="44" t="s">
        <v>825</v>
      </c>
      <c r="C30" s="44">
        <v>8539490000</v>
      </c>
      <c r="D30" s="45"/>
      <c r="E30" s="44" t="s">
        <v>826</v>
      </c>
      <c r="F30" s="52" t="s">
        <v>827</v>
      </c>
      <c r="G30" s="48">
        <v>4202310090</v>
      </c>
      <c r="H30" s="45"/>
      <c r="I30" s="44" t="s">
        <v>828</v>
      </c>
      <c r="J30" s="44" t="s">
        <v>829</v>
      </c>
      <c r="K30" s="44">
        <v>6116990019</v>
      </c>
      <c r="L30" s="45"/>
      <c r="M30" s="44" t="s">
        <v>830</v>
      </c>
      <c r="N30" s="46" t="s">
        <v>831</v>
      </c>
      <c r="O30" s="46">
        <v>3923900000</v>
      </c>
      <c r="P30" s="41"/>
    </row>
    <row r="31" s="40" customFormat="1" ht="22.5" customHeight="1" spans="1:16">
      <c r="A31" s="44" t="s">
        <v>832</v>
      </c>
      <c r="B31" s="44" t="s">
        <v>833</v>
      </c>
      <c r="C31" s="44">
        <v>8525803100</v>
      </c>
      <c r="D31" s="45"/>
      <c r="E31" s="44" t="s">
        <v>834</v>
      </c>
      <c r="F31" s="44" t="s">
        <v>835</v>
      </c>
      <c r="G31" s="48">
        <v>4202129000</v>
      </c>
      <c r="H31" s="45"/>
      <c r="I31" s="44" t="s">
        <v>836</v>
      </c>
      <c r="J31" s="46" t="s">
        <v>837</v>
      </c>
      <c r="K31" s="46">
        <v>6116100000</v>
      </c>
      <c r="L31" s="45"/>
      <c r="M31" s="44" t="s">
        <v>838</v>
      </c>
      <c r="N31" s="44" t="s">
        <v>839</v>
      </c>
      <c r="O31" s="44">
        <v>3923100000</v>
      </c>
      <c r="P31" s="41"/>
    </row>
    <row r="32" s="40" customFormat="1" ht="22.5" customHeight="1" spans="1:16">
      <c r="A32" s="44" t="s">
        <v>840</v>
      </c>
      <c r="B32" s="44" t="s">
        <v>841</v>
      </c>
      <c r="C32" s="44">
        <v>8544421000</v>
      </c>
      <c r="D32" s="45"/>
      <c r="E32" s="44" t="s">
        <v>842</v>
      </c>
      <c r="F32" s="49" t="s">
        <v>843</v>
      </c>
      <c r="G32" s="48">
        <v>4202220000</v>
      </c>
      <c r="H32" s="45"/>
      <c r="I32" s="44" t="s">
        <v>844</v>
      </c>
      <c r="J32" s="44" t="s">
        <v>845</v>
      </c>
      <c r="K32" s="44">
        <v>5911400000</v>
      </c>
      <c r="L32" s="45"/>
      <c r="M32" s="44" t="s">
        <v>846</v>
      </c>
      <c r="N32" s="44" t="s">
        <v>847</v>
      </c>
      <c r="O32" s="44">
        <v>3923100090</v>
      </c>
      <c r="P32" s="41"/>
    </row>
    <row r="33" s="40" customFormat="1" ht="22.5" customHeight="1" spans="1:16">
      <c r="A33" s="44" t="s">
        <v>848</v>
      </c>
      <c r="B33" s="52" t="s">
        <v>849</v>
      </c>
      <c r="C33" s="53">
        <v>8471900090</v>
      </c>
      <c r="D33" s="45"/>
      <c r="E33" s="44" t="s">
        <v>850</v>
      </c>
      <c r="F33" s="44" t="s">
        <v>851</v>
      </c>
      <c r="G33" s="48">
        <v>4202920000</v>
      </c>
      <c r="H33" s="45"/>
      <c r="I33" s="44" t="s">
        <v>852</v>
      </c>
      <c r="J33" s="46" t="s">
        <v>853</v>
      </c>
      <c r="K33" s="46">
        <v>8714961000</v>
      </c>
      <c r="L33" s="45"/>
      <c r="M33" s="46" t="s">
        <v>854</v>
      </c>
      <c r="N33" s="46" t="s">
        <v>855</v>
      </c>
      <c r="O33" s="44">
        <v>3923210000</v>
      </c>
      <c r="P33" s="41"/>
    </row>
    <row r="34" s="40" customFormat="1" ht="22.5" customHeight="1" spans="1:16">
      <c r="A34" s="44" t="s">
        <v>856</v>
      </c>
      <c r="B34" s="44" t="s">
        <v>857</v>
      </c>
      <c r="C34" s="44">
        <v>8543709990</v>
      </c>
      <c r="D34" s="45"/>
      <c r="E34" s="44" t="s">
        <v>858</v>
      </c>
      <c r="F34" s="44" t="s">
        <v>859</v>
      </c>
      <c r="G34" s="48">
        <v>4202121000</v>
      </c>
      <c r="H34" s="45"/>
      <c r="I34" s="44" t="s">
        <v>860</v>
      </c>
      <c r="J34" s="44" t="s">
        <v>861</v>
      </c>
      <c r="K34" s="44">
        <v>4202310090</v>
      </c>
      <c r="L34" s="45"/>
      <c r="M34" s="52" t="s">
        <v>862</v>
      </c>
      <c r="N34" s="46" t="s">
        <v>863</v>
      </c>
      <c r="O34" s="44">
        <v>4814900200</v>
      </c>
      <c r="P34" s="41"/>
    </row>
    <row r="35" s="40" customFormat="1" ht="22.5" customHeight="1" spans="1:16">
      <c r="A35" s="44" t="s">
        <v>864</v>
      </c>
      <c r="B35" s="52" t="s">
        <v>865</v>
      </c>
      <c r="C35" s="53">
        <v>847170900</v>
      </c>
      <c r="D35" s="45"/>
      <c r="E35" s="44" t="s">
        <v>866</v>
      </c>
      <c r="F35" s="44" t="s">
        <v>867</v>
      </c>
      <c r="G35" s="48">
        <v>8543709990</v>
      </c>
      <c r="H35" s="45"/>
      <c r="I35" s="44" t="s">
        <v>868</v>
      </c>
      <c r="J35" s="44" t="s">
        <v>869</v>
      </c>
      <c r="K35" s="44">
        <v>6505009900</v>
      </c>
      <c r="L35" s="45"/>
      <c r="M35" s="44" t="s">
        <v>870</v>
      </c>
      <c r="N35" s="44" t="s">
        <v>871</v>
      </c>
      <c r="O35" s="44">
        <v>3923100000</v>
      </c>
      <c r="P35" s="41"/>
    </row>
    <row r="36" s="40" customFormat="1" ht="22.5" customHeight="1" spans="1:16">
      <c r="A36" s="44" t="s">
        <v>872</v>
      </c>
      <c r="B36" s="44" t="s">
        <v>873</v>
      </c>
      <c r="C36" s="44">
        <v>8517699000</v>
      </c>
      <c r="D36" s="45"/>
      <c r="E36" s="44" t="s">
        <v>874</v>
      </c>
      <c r="F36" s="44" t="s">
        <v>875</v>
      </c>
      <c r="G36" s="48">
        <v>9007910000</v>
      </c>
      <c r="H36" s="45"/>
      <c r="I36" s="44" t="s">
        <v>876</v>
      </c>
      <c r="J36" s="44" t="s">
        <v>877</v>
      </c>
      <c r="K36" s="44">
        <v>6307100000</v>
      </c>
      <c r="L36" s="45"/>
      <c r="M36" s="44" t="s">
        <v>878</v>
      </c>
      <c r="N36" s="44" t="s">
        <v>879</v>
      </c>
      <c r="O36" s="44">
        <v>5906100000</v>
      </c>
      <c r="P36" s="41"/>
    </row>
    <row r="37" s="40" customFormat="1" ht="22.5" customHeight="1" spans="1:16">
      <c r="A37" s="44" t="s">
        <v>880</v>
      </c>
      <c r="B37" s="44" t="s">
        <v>881</v>
      </c>
      <c r="C37" s="44">
        <v>8481100090</v>
      </c>
      <c r="D37" s="45"/>
      <c r="E37" s="44" t="s">
        <v>882</v>
      </c>
      <c r="F37" s="44" t="s">
        <v>883</v>
      </c>
      <c r="G37" s="48">
        <v>420222000</v>
      </c>
      <c r="H37" s="45"/>
      <c r="I37" s="44" t="s">
        <v>868</v>
      </c>
      <c r="J37" s="44" t="s">
        <v>869</v>
      </c>
      <c r="K37" s="44">
        <v>6505009900</v>
      </c>
      <c r="L37" s="45"/>
      <c r="M37" s="44" t="s">
        <v>884</v>
      </c>
      <c r="N37" s="44" t="s">
        <v>885</v>
      </c>
      <c r="O37" s="44">
        <v>7326909000</v>
      </c>
      <c r="P37" s="41"/>
    </row>
    <row r="38" s="40" customFormat="1" ht="22.5" customHeight="1" spans="1:16">
      <c r="A38" s="44" t="s">
        <v>886</v>
      </c>
      <c r="B38" s="44" t="s">
        <v>887</v>
      </c>
      <c r="C38" s="44">
        <v>8204110000</v>
      </c>
      <c r="D38" s="45"/>
      <c r="E38" s="44" t="s">
        <v>888</v>
      </c>
      <c r="F38" s="44" t="s">
        <v>889</v>
      </c>
      <c r="G38" s="48">
        <v>4202920000</v>
      </c>
      <c r="H38" s="45"/>
      <c r="I38" s="51" t="s">
        <v>890</v>
      </c>
      <c r="J38" s="44" t="s">
        <v>891</v>
      </c>
      <c r="K38" s="44">
        <v>7009920000</v>
      </c>
      <c r="L38" s="45"/>
      <c r="M38" s="44" t="s">
        <v>892</v>
      </c>
      <c r="N38" s="44" t="s">
        <v>893</v>
      </c>
      <c r="O38" s="44">
        <v>8207509000</v>
      </c>
      <c r="P38" s="41"/>
    </row>
    <row r="39" s="40" customFormat="1" ht="22.5" customHeight="1" spans="1:16">
      <c r="A39" s="44" t="s">
        <v>894</v>
      </c>
      <c r="B39" s="44" t="s">
        <v>895</v>
      </c>
      <c r="C39" s="44">
        <v>8204110000</v>
      </c>
      <c r="D39" s="45"/>
      <c r="E39" s="44" t="s">
        <v>896</v>
      </c>
      <c r="F39" s="44" t="s">
        <v>897</v>
      </c>
      <c r="G39" s="48">
        <v>392329000</v>
      </c>
      <c r="H39" s="45"/>
      <c r="I39" s="44" t="s">
        <v>898</v>
      </c>
      <c r="J39" s="44" t="s">
        <v>899</v>
      </c>
      <c r="K39" s="44">
        <v>7009920000</v>
      </c>
      <c r="L39" s="45"/>
      <c r="M39" s="55" t="s">
        <v>900</v>
      </c>
      <c r="N39" s="44" t="s">
        <v>901</v>
      </c>
      <c r="O39" s="55">
        <v>7326909000</v>
      </c>
      <c r="P39" s="41"/>
    </row>
    <row r="40" s="40" customFormat="1" ht="22.5" customHeight="1" spans="1:16">
      <c r="A40" s="44" t="s">
        <v>902</v>
      </c>
      <c r="B40" s="44" t="s">
        <v>903</v>
      </c>
      <c r="C40" s="44">
        <v>8204110000</v>
      </c>
      <c r="D40" s="45"/>
      <c r="E40" s="44" t="s">
        <v>904</v>
      </c>
      <c r="F40" s="44" t="s">
        <v>905</v>
      </c>
      <c r="G40" s="48">
        <v>4202220000</v>
      </c>
      <c r="H40" s="45"/>
      <c r="I40" s="56" t="s">
        <v>906</v>
      </c>
      <c r="J40" s="56" t="s">
        <v>907</v>
      </c>
      <c r="K40" s="56">
        <v>7009920000</v>
      </c>
      <c r="L40" s="45"/>
      <c r="M40" s="44" t="s">
        <v>908</v>
      </c>
      <c r="N40" s="44" t="s">
        <v>909</v>
      </c>
      <c r="O40" s="46">
        <v>3926400000</v>
      </c>
      <c r="P40" s="41"/>
    </row>
    <row r="41" s="40" customFormat="1" ht="22.5" customHeight="1" spans="1:16">
      <c r="A41" s="44" t="s">
        <v>910</v>
      </c>
      <c r="B41" s="44" t="s">
        <v>911</v>
      </c>
      <c r="C41" s="44">
        <v>7013990000</v>
      </c>
      <c r="D41" s="45"/>
      <c r="E41" s="44" t="s">
        <v>912</v>
      </c>
      <c r="F41" s="44" t="s">
        <v>913</v>
      </c>
      <c r="G41" s="48">
        <v>420292000</v>
      </c>
      <c r="H41" s="45"/>
      <c r="I41" s="44" t="s">
        <v>914</v>
      </c>
      <c r="J41" s="44" t="s">
        <v>915</v>
      </c>
      <c r="K41" s="44">
        <v>4202129000</v>
      </c>
      <c r="L41" s="45"/>
      <c r="M41" s="44" t="s">
        <v>916</v>
      </c>
      <c r="N41" s="44" t="s">
        <v>917</v>
      </c>
      <c r="O41" s="44">
        <v>7324100000</v>
      </c>
      <c r="P41" s="41"/>
    </row>
    <row r="42" s="40" customFormat="1" ht="22.5" customHeight="1" spans="1:16">
      <c r="A42" s="44" t="s">
        <v>918</v>
      </c>
      <c r="B42" s="44" t="s">
        <v>919</v>
      </c>
      <c r="C42" s="44">
        <v>6110200043</v>
      </c>
      <c r="D42" s="45"/>
      <c r="E42" s="44" t="s">
        <v>920</v>
      </c>
      <c r="F42" s="44" t="s">
        <v>921</v>
      </c>
      <c r="G42" s="48">
        <v>4202920000</v>
      </c>
      <c r="H42" s="45"/>
      <c r="I42" s="44" t="s">
        <v>922</v>
      </c>
      <c r="J42" s="44" t="s">
        <v>923</v>
      </c>
      <c r="K42" s="44">
        <v>6114300090</v>
      </c>
      <c r="L42" s="45"/>
      <c r="M42" s="44" t="s">
        <v>924</v>
      </c>
      <c r="N42" s="44" t="s">
        <v>925</v>
      </c>
      <c r="O42" s="44">
        <v>7317000000</v>
      </c>
      <c r="P42" s="41"/>
    </row>
    <row r="43" s="40" customFormat="1" ht="22.5" customHeight="1" spans="1:16">
      <c r="A43" s="44" t="s">
        <v>926</v>
      </c>
      <c r="B43" s="44" t="s">
        <v>927</v>
      </c>
      <c r="C43" s="44">
        <v>5806109000</v>
      </c>
      <c r="D43" s="45"/>
      <c r="E43" s="44" t="s">
        <v>928</v>
      </c>
      <c r="F43" s="44" t="s">
        <v>929</v>
      </c>
      <c r="G43" s="48">
        <v>4202920000</v>
      </c>
      <c r="H43" s="45"/>
      <c r="I43" s="44" t="s">
        <v>930</v>
      </c>
      <c r="J43" s="44" t="s">
        <v>931</v>
      </c>
      <c r="K43" s="44">
        <v>4202320000</v>
      </c>
      <c r="L43" s="45"/>
      <c r="M43" s="44" t="s">
        <v>932</v>
      </c>
      <c r="N43" s="46" t="s">
        <v>933</v>
      </c>
      <c r="O43" s="46">
        <v>9405409000</v>
      </c>
      <c r="P43" s="41"/>
    </row>
    <row r="44" s="40" customFormat="1" ht="22.5" customHeight="1" spans="1:16">
      <c r="A44" s="46" t="s">
        <v>934</v>
      </c>
      <c r="B44" s="44" t="s">
        <v>935</v>
      </c>
      <c r="C44" s="44">
        <v>3921902000</v>
      </c>
      <c r="D44" s="45"/>
      <c r="E44" s="44" t="s">
        <v>936</v>
      </c>
      <c r="F44" s="44" t="s">
        <v>937</v>
      </c>
      <c r="G44" s="48">
        <v>4202220000</v>
      </c>
      <c r="H44" s="45"/>
      <c r="I44" s="44" t="s">
        <v>938</v>
      </c>
      <c r="J44" s="44" t="s">
        <v>939</v>
      </c>
      <c r="K44" s="44">
        <v>5806200000</v>
      </c>
      <c r="L44" s="45"/>
      <c r="M44" s="44" t="s">
        <v>940</v>
      </c>
      <c r="N44" s="44" t="s">
        <v>941</v>
      </c>
      <c r="O44" s="44">
        <v>6304912940</v>
      </c>
      <c r="P44" s="41"/>
    </row>
    <row r="45" s="40" customFormat="1" ht="22.5" customHeight="1" spans="1:16">
      <c r="A45" s="44" t="s">
        <v>942</v>
      </c>
      <c r="B45" s="44" t="s">
        <v>943</v>
      </c>
      <c r="C45" s="53">
        <v>3921199000</v>
      </c>
      <c r="D45" s="45"/>
      <c r="E45" s="44" t="s">
        <v>944</v>
      </c>
      <c r="F45" s="44" t="s">
        <v>945</v>
      </c>
      <c r="G45" s="48" t="s">
        <v>946</v>
      </c>
      <c r="H45" s="45"/>
      <c r="I45" s="44" t="s">
        <v>947</v>
      </c>
      <c r="J45" s="44" t="s">
        <v>948</v>
      </c>
      <c r="K45" s="44">
        <v>6212109090</v>
      </c>
      <c r="L45" s="45"/>
      <c r="M45" s="44" t="s">
        <v>949</v>
      </c>
      <c r="N45" s="52" t="s">
        <v>950</v>
      </c>
      <c r="O45" s="53">
        <v>4201003000</v>
      </c>
      <c r="P45" s="41"/>
    </row>
    <row r="46" s="40" customFormat="1" ht="22.5" customHeight="1" spans="1:16">
      <c r="A46" s="47" t="s">
        <v>951</v>
      </c>
      <c r="B46" s="47" t="s">
        <v>952</v>
      </c>
      <c r="C46" s="46">
        <v>3918909000</v>
      </c>
      <c r="D46" s="45"/>
      <c r="E46" s="44" t="s">
        <v>953</v>
      </c>
      <c r="F46" s="44" t="s">
        <v>954</v>
      </c>
      <c r="G46" s="48">
        <v>4202220000</v>
      </c>
      <c r="H46" s="45"/>
      <c r="I46" s="44" t="s">
        <v>691</v>
      </c>
      <c r="J46" s="52" t="s">
        <v>692</v>
      </c>
      <c r="K46" s="53">
        <v>6111200090</v>
      </c>
      <c r="L46" s="45"/>
      <c r="M46" s="44" t="s">
        <v>955</v>
      </c>
      <c r="N46" s="52" t="s">
        <v>956</v>
      </c>
      <c r="O46" s="53">
        <v>9603909090</v>
      </c>
      <c r="P46" s="41"/>
    </row>
    <row r="47" s="40" customFormat="1" ht="22.5" customHeight="1" spans="1:16">
      <c r="A47" s="44" t="s">
        <v>957</v>
      </c>
      <c r="B47" s="44" t="s">
        <v>958</v>
      </c>
      <c r="C47" s="57">
        <v>3918109000</v>
      </c>
      <c r="D47" s="45"/>
      <c r="E47" s="44" t="s">
        <v>959</v>
      </c>
      <c r="F47" s="44" t="s">
        <v>960</v>
      </c>
      <c r="G47" s="48">
        <v>4202920000</v>
      </c>
      <c r="H47" s="45"/>
      <c r="I47" s="44" t="s">
        <v>961</v>
      </c>
      <c r="J47" s="44" t="s">
        <v>962</v>
      </c>
      <c r="K47" s="44">
        <v>9013801000</v>
      </c>
      <c r="L47" s="45"/>
      <c r="M47" s="44" t="s">
        <v>963</v>
      </c>
      <c r="N47" s="52" t="s">
        <v>964</v>
      </c>
      <c r="O47" s="53">
        <v>4016999090</v>
      </c>
      <c r="P47" s="41"/>
    </row>
    <row r="48" s="40" customFormat="1" ht="22.5" customHeight="1" spans="1:16">
      <c r="A48" s="44" t="s">
        <v>965</v>
      </c>
      <c r="B48" s="44" t="s">
        <v>966</v>
      </c>
      <c r="C48" s="44">
        <v>3916100000</v>
      </c>
      <c r="D48" s="45"/>
      <c r="E48" s="44" t="s">
        <v>967</v>
      </c>
      <c r="F48" s="44" t="s">
        <v>968</v>
      </c>
      <c r="G48" s="48">
        <v>4202920000</v>
      </c>
      <c r="H48" s="45"/>
      <c r="I48" s="44" t="s">
        <v>969</v>
      </c>
      <c r="J48" s="44" t="s">
        <v>970</v>
      </c>
      <c r="K48" s="44">
        <v>6203429099</v>
      </c>
      <c r="L48" s="45"/>
      <c r="M48" s="44" t="s">
        <v>971</v>
      </c>
      <c r="N48" s="44" t="s">
        <v>972</v>
      </c>
      <c r="O48" s="44">
        <v>4201000090</v>
      </c>
      <c r="P48" s="41"/>
    </row>
    <row r="49" s="40" customFormat="1" ht="22.5" customHeight="1" spans="1:16">
      <c r="A49" s="44" t="s">
        <v>973</v>
      </c>
      <c r="B49" s="44" t="s">
        <v>974</v>
      </c>
      <c r="C49" s="44">
        <v>3916909000</v>
      </c>
      <c r="D49" s="45"/>
      <c r="E49" s="44" t="s">
        <v>975</v>
      </c>
      <c r="F49" s="44" t="s">
        <v>976</v>
      </c>
      <c r="G49" s="48">
        <v>4202920000</v>
      </c>
      <c r="H49" s="45"/>
      <c r="I49" s="44" t="s">
        <v>977</v>
      </c>
      <c r="J49" s="44" t="s">
        <v>978</v>
      </c>
      <c r="K49" s="44">
        <v>6110300034</v>
      </c>
      <c r="L49" s="45"/>
      <c r="M49" s="44" t="s">
        <v>979</v>
      </c>
      <c r="N49" s="44" t="s">
        <v>980</v>
      </c>
      <c r="O49" s="44">
        <v>3918909000</v>
      </c>
      <c r="P49" s="41"/>
    </row>
    <row r="50" s="40" customFormat="1" ht="22.5" customHeight="1" spans="1:16">
      <c r="A50" s="44" t="s">
        <v>981</v>
      </c>
      <c r="B50" s="44" t="s">
        <v>982</v>
      </c>
      <c r="C50" s="44">
        <v>8301209000</v>
      </c>
      <c r="D50" s="45"/>
      <c r="E50" s="44" t="s">
        <v>983</v>
      </c>
      <c r="F50" s="44" t="s">
        <v>984</v>
      </c>
      <c r="G50" s="48">
        <v>4202320000</v>
      </c>
      <c r="H50" s="45"/>
      <c r="I50" s="44" t="s">
        <v>985</v>
      </c>
      <c r="J50" s="44" t="s">
        <v>986</v>
      </c>
      <c r="K50" s="44">
        <v>6103421020</v>
      </c>
      <c r="L50" s="45"/>
      <c r="M50" s="44" t="s">
        <v>987</v>
      </c>
      <c r="N50" s="44" t="s">
        <v>988</v>
      </c>
      <c r="O50" s="44">
        <v>9615110000</v>
      </c>
      <c r="P50" s="41"/>
    </row>
    <row r="51" s="40" customFormat="1" ht="22.5" customHeight="1" spans="1:16">
      <c r="A51" s="44" t="s">
        <v>989</v>
      </c>
      <c r="B51" s="44" t="s">
        <v>990</v>
      </c>
      <c r="C51" s="44">
        <v>4202310090</v>
      </c>
      <c r="D51" s="45"/>
      <c r="E51" s="44" t="s">
        <v>991</v>
      </c>
      <c r="F51" s="44" t="s">
        <v>992</v>
      </c>
      <c r="G51" s="48">
        <v>4202920000</v>
      </c>
      <c r="H51" s="45"/>
      <c r="I51" s="44" t="s">
        <v>993</v>
      </c>
      <c r="J51" s="44" t="s">
        <v>994</v>
      </c>
      <c r="K51" s="44">
        <v>6211429000</v>
      </c>
      <c r="L51" s="45"/>
      <c r="M51" s="44" t="s">
        <v>995</v>
      </c>
      <c r="N51" s="44" t="s">
        <v>996</v>
      </c>
      <c r="O51" s="44">
        <v>8526919090</v>
      </c>
      <c r="P51" s="41"/>
    </row>
    <row r="52" s="40" customFormat="1" ht="22.5" customHeight="1" spans="1:16">
      <c r="A52" s="44" t="s">
        <v>997</v>
      </c>
      <c r="B52" s="44" t="s">
        <v>998</v>
      </c>
      <c r="C52" s="44">
        <v>4202920000</v>
      </c>
      <c r="D52" s="45"/>
      <c r="E52" s="44" t="s">
        <v>999</v>
      </c>
      <c r="F52" s="44" t="s">
        <v>1000</v>
      </c>
      <c r="G52" s="48">
        <v>4202920000</v>
      </c>
      <c r="H52" s="45"/>
      <c r="I52" s="47" t="s">
        <v>1001</v>
      </c>
      <c r="J52" s="44" t="s">
        <v>1002</v>
      </c>
      <c r="K52" s="46">
        <v>4602120000</v>
      </c>
      <c r="L52" s="45"/>
      <c r="M52" s="44" t="s">
        <v>1003</v>
      </c>
      <c r="N52" s="44" t="s">
        <v>1004</v>
      </c>
      <c r="O52" s="44">
        <v>4201000090</v>
      </c>
      <c r="P52" s="41"/>
    </row>
    <row r="53" s="40" customFormat="1" ht="22.5" customHeight="1" spans="1:16">
      <c r="A53" s="44" t="s">
        <v>1005</v>
      </c>
      <c r="B53" s="44" t="s">
        <v>1006</v>
      </c>
      <c r="C53" s="44">
        <v>3923290000</v>
      </c>
      <c r="D53" s="45"/>
      <c r="E53" s="44" t="s">
        <v>1007</v>
      </c>
      <c r="F53" s="44" t="s">
        <v>1008</v>
      </c>
      <c r="G53" s="48">
        <v>4202320000</v>
      </c>
      <c r="H53" s="45"/>
      <c r="I53" s="44" t="s">
        <v>1009</v>
      </c>
      <c r="J53" s="44" t="s">
        <v>1010</v>
      </c>
      <c r="K53" s="44">
        <v>6109909050</v>
      </c>
      <c r="L53" s="45"/>
      <c r="M53" s="44" t="s">
        <v>1011</v>
      </c>
      <c r="N53" s="44" t="s">
        <v>1012</v>
      </c>
      <c r="O53" s="44">
        <v>3926909090</v>
      </c>
      <c r="P53" s="41"/>
    </row>
    <row r="54" s="40" customFormat="1" ht="22.5" customHeight="1" spans="1:16">
      <c r="A54" s="44" t="s">
        <v>1013</v>
      </c>
      <c r="B54" s="44" t="s">
        <v>1014</v>
      </c>
      <c r="C54" s="44">
        <v>7013280000</v>
      </c>
      <c r="D54" s="45"/>
      <c r="E54" s="44" t="s">
        <v>1015</v>
      </c>
      <c r="F54" s="44" t="s">
        <v>1016</v>
      </c>
      <c r="G54" s="48">
        <v>4202920000</v>
      </c>
      <c r="H54" s="45"/>
      <c r="I54" s="44" t="s">
        <v>1017</v>
      </c>
      <c r="J54" s="44" t="s">
        <v>1018</v>
      </c>
      <c r="K54" s="44">
        <v>6109909050</v>
      </c>
      <c r="L54" s="45"/>
      <c r="M54" s="47" t="s">
        <v>1019</v>
      </c>
      <c r="N54" s="47" t="s">
        <v>1020</v>
      </c>
      <c r="O54" s="46">
        <v>4201000090</v>
      </c>
      <c r="P54" s="41"/>
    </row>
    <row r="55" s="40" customFormat="1" ht="22.5" customHeight="1" spans="1:16">
      <c r="A55" s="44" t="s">
        <v>1021</v>
      </c>
      <c r="B55" s="44" t="s">
        <v>1022</v>
      </c>
      <c r="C55" s="44">
        <v>4202920000</v>
      </c>
      <c r="D55" s="45"/>
      <c r="E55" s="44" t="s">
        <v>1023</v>
      </c>
      <c r="F55" s="44" t="s">
        <v>1024</v>
      </c>
      <c r="G55" s="48">
        <v>4202129000</v>
      </c>
      <c r="H55" s="45"/>
      <c r="I55" s="44" t="s">
        <v>1025</v>
      </c>
      <c r="J55" s="44" t="s">
        <v>1026</v>
      </c>
      <c r="K55" s="446" t="s">
        <v>1027</v>
      </c>
      <c r="L55" s="45"/>
      <c r="M55" s="44" t="s">
        <v>1028</v>
      </c>
      <c r="N55" s="44" t="s">
        <v>1029</v>
      </c>
      <c r="O55" s="44">
        <v>8537109001</v>
      </c>
      <c r="P55" s="41"/>
    </row>
    <row r="56" s="40" customFormat="1" ht="22.5" customHeight="1" spans="1:16">
      <c r="A56" s="44" t="s">
        <v>1030</v>
      </c>
      <c r="B56" s="44" t="s">
        <v>1031</v>
      </c>
      <c r="C56" s="44">
        <v>4202320000</v>
      </c>
      <c r="D56" s="45"/>
      <c r="E56" s="44" t="s">
        <v>1032</v>
      </c>
      <c r="F56" s="44" t="s">
        <v>1033</v>
      </c>
      <c r="G56" s="48">
        <v>4202920000</v>
      </c>
      <c r="H56" s="45"/>
      <c r="I56" s="44" t="s">
        <v>1034</v>
      </c>
      <c r="J56" s="44" t="s">
        <v>1035</v>
      </c>
      <c r="K56" s="58">
        <v>3925100000</v>
      </c>
      <c r="L56" s="45"/>
      <c r="M56" s="44" t="s">
        <v>1036</v>
      </c>
      <c r="N56" s="44" t="s">
        <v>1037</v>
      </c>
      <c r="O56" s="44">
        <v>8308900000</v>
      </c>
      <c r="P56" s="41"/>
    </row>
    <row r="57" s="40" customFormat="1" ht="22.5" customHeight="1" spans="1:16">
      <c r="A57" s="44" t="s">
        <v>1038</v>
      </c>
      <c r="B57" s="44" t="s">
        <v>1039</v>
      </c>
      <c r="C57" s="44">
        <v>4202129000</v>
      </c>
      <c r="D57" s="45"/>
      <c r="E57" s="44" t="s">
        <v>1040</v>
      </c>
      <c r="F57" s="44" t="s">
        <v>1041</v>
      </c>
      <c r="G57" s="48">
        <v>4202129000</v>
      </c>
      <c r="H57" s="45"/>
      <c r="I57" s="44" t="s">
        <v>1042</v>
      </c>
      <c r="J57" s="44" t="s">
        <v>1043</v>
      </c>
      <c r="K57" s="44">
        <v>5608900019</v>
      </c>
      <c r="L57" s="45"/>
      <c r="M57" s="44" t="s">
        <v>1028</v>
      </c>
      <c r="N57" s="44" t="s">
        <v>1029</v>
      </c>
      <c r="O57" s="44">
        <v>8537109001</v>
      </c>
      <c r="P57" s="41"/>
    </row>
    <row r="58" s="40" customFormat="1" ht="22.5" customHeight="1" spans="1:16">
      <c r="A58" s="44" t="s">
        <v>1044</v>
      </c>
      <c r="B58" s="44" t="s">
        <v>1045</v>
      </c>
      <c r="C58" s="44">
        <v>4202220000</v>
      </c>
      <c r="D58" s="45"/>
      <c r="E58" s="44" t="s">
        <v>1046</v>
      </c>
      <c r="F58" s="44" t="s">
        <v>1047</v>
      </c>
      <c r="G58" s="48">
        <v>4202129000</v>
      </c>
      <c r="H58" s="45"/>
      <c r="I58" s="44" t="s">
        <v>1048</v>
      </c>
      <c r="J58" s="46" t="s">
        <v>1049</v>
      </c>
      <c r="K58" s="46">
        <v>3922900000</v>
      </c>
      <c r="L58" s="45"/>
      <c r="M58" s="44" t="s">
        <v>1050</v>
      </c>
      <c r="N58" s="52" t="s">
        <v>1051</v>
      </c>
      <c r="O58" s="53">
        <v>8714910000</v>
      </c>
      <c r="P58" s="41"/>
    </row>
    <row r="59" s="40" customFormat="1" ht="22.5" customHeight="1" spans="1:16">
      <c r="A59" s="44" t="s">
        <v>803</v>
      </c>
      <c r="B59" s="44" t="s">
        <v>804</v>
      </c>
      <c r="C59" s="44">
        <v>4202320000</v>
      </c>
      <c r="D59" s="45"/>
      <c r="E59" s="44" t="s">
        <v>1052</v>
      </c>
      <c r="F59" s="44" t="s">
        <v>1053</v>
      </c>
      <c r="G59" s="48">
        <v>4202129000</v>
      </c>
      <c r="H59" s="45"/>
      <c r="I59" s="44" t="s">
        <v>1054</v>
      </c>
      <c r="J59" s="44" t="s">
        <v>1055</v>
      </c>
      <c r="K59" s="44" t="s">
        <v>1056</v>
      </c>
      <c r="L59" s="45"/>
      <c r="M59" s="44" t="s">
        <v>808</v>
      </c>
      <c r="N59" s="44" t="s">
        <v>1057</v>
      </c>
      <c r="O59" s="44">
        <v>6404199000</v>
      </c>
      <c r="P59" s="41"/>
    </row>
    <row r="60" s="40" customFormat="1" ht="22.5" customHeight="1" spans="1:16">
      <c r="A60" s="47" t="s">
        <v>1058</v>
      </c>
      <c r="B60" s="46" t="s">
        <v>1059</v>
      </c>
      <c r="C60" s="46">
        <v>4202320000</v>
      </c>
      <c r="D60" s="45"/>
      <c r="E60" s="44" t="s">
        <v>1060</v>
      </c>
      <c r="F60" s="44" t="s">
        <v>1061</v>
      </c>
      <c r="G60" s="48">
        <v>42050090</v>
      </c>
      <c r="H60" s="45"/>
      <c r="I60" s="44" t="s">
        <v>1062</v>
      </c>
      <c r="J60" s="44" t="s">
        <v>1063</v>
      </c>
      <c r="K60" s="44">
        <v>8467991000</v>
      </c>
      <c r="L60" s="45"/>
      <c r="M60" s="44" t="s">
        <v>1064</v>
      </c>
      <c r="N60" s="44" t="s">
        <v>1065</v>
      </c>
      <c r="O60" s="44">
        <v>8708949090</v>
      </c>
      <c r="P60" s="41"/>
    </row>
    <row r="61" s="40" customFormat="1" ht="22.5" customHeight="1" spans="1:16">
      <c r="A61" s="44" t="s">
        <v>1066</v>
      </c>
      <c r="B61" s="44" t="s">
        <v>1067</v>
      </c>
      <c r="C61" s="44">
        <v>3921909090</v>
      </c>
      <c r="D61" s="45"/>
      <c r="E61" s="44" t="s">
        <v>1068</v>
      </c>
      <c r="F61" s="44" t="s">
        <v>1069</v>
      </c>
      <c r="G61" s="48">
        <v>4202920000</v>
      </c>
      <c r="H61" s="45"/>
      <c r="I61" s="44" t="s">
        <v>1070</v>
      </c>
      <c r="J61" s="52" t="s">
        <v>1071</v>
      </c>
      <c r="K61" s="53">
        <v>9606300000</v>
      </c>
      <c r="L61" s="45"/>
      <c r="M61" s="44" t="s">
        <v>1072</v>
      </c>
      <c r="N61" s="44" t="s">
        <v>1073</v>
      </c>
      <c r="O61" s="44">
        <v>8513101000</v>
      </c>
      <c r="P61" s="41"/>
    </row>
    <row r="62" s="40" customFormat="1" ht="22.5" customHeight="1" spans="1:16">
      <c r="A62" s="44" t="s">
        <v>1074</v>
      </c>
      <c r="B62" s="44" t="s">
        <v>1075</v>
      </c>
      <c r="C62" s="44">
        <v>4202920000</v>
      </c>
      <c r="D62" s="45"/>
      <c r="E62" s="44" t="s">
        <v>1076</v>
      </c>
      <c r="F62" s="44" t="s">
        <v>1077</v>
      </c>
      <c r="G62" s="48">
        <v>7019909000</v>
      </c>
      <c r="H62" s="45"/>
      <c r="I62" s="44" t="s">
        <v>1078</v>
      </c>
      <c r="J62" s="44" t="s">
        <v>1079</v>
      </c>
      <c r="K62" s="44">
        <v>6211439000</v>
      </c>
      <c r="L62" s="45"/>
      <c r="M62" s="44" t="s">
        <v>1080</v>
      </c>
      <c r="N62" s="44" t="s">
        <v>1081</v>
      </c>
      <c r="O62" s="44">
        <v>4016999090</v>
      </c>
      <c r="P62" s="41"/>
    </row>
    <row r="63" s="40" customFormat="1" ht="22.5" customHeight="1" spans="1:16">
      <c r="A63" s="44" t="s">
        <v>1082</v>
      </c>
      <c r="B63" s="44" t="s">
        <v>1083</v>
      </c>
      <c r="C63" s="44" t="s">
        <v>1084</v>
      </c>
      <c r="D63" s="45"/>
      <c r="E63" s="44" t="s">
        <v>1085</v>
      </c>
      <c r="F63" s="44" t="s">
        <v>1086</v>
      </c>
      <c r="G63" s="48">
        <v>4202920000</v>
      </c>
      <c r="H63" s="45"/>
      <c r="I63" s="44" t="s">
        <v>1087</v>
      </c>
      <c r="J63" s="44" t="s">
        <v>1088</v>
      </c>
      <c r="K63" s="44">
        <v>6211439000</v>
      </c>
      <c r="L63" s="45"/>
      <c r="M63" s="44" t="s">
        <v>1089</v>
      </c>
      <c r="N63" s="44" t="s">
        <v>1090</v>
      </c>
      <c r="O63" s="44">
        <v>3924100000</v>
      </c>
      <c r="P63" s="41"/>
    </row>
    <row r="64" s="40" customFormat="1" ht="22.5" customHeight="1" spans="1:16">
      <c r="A64" s="44" t="s">
        <v>1091</v>
      </c>
      <c r="B64" s="44" t="s">
        <v>1092</v>
      </c>
      <c r="C64" s="44">
        <v>8424200000</v>
      </c>
      <c r="D64" s="45"/>
      <c r="E64" s="44" t="s">
        <v>1093</v>
      </c>
      <c r="F64" s="44" t="s">
        <v>1094</v>
      </c>
      <c r="G64" s="48">
        <v>420231009</v>
      </c>
      <c r="H64" s="45"/>
      <c r="I64" s="44" t="s">
        <v>1095</v>
      </c>
      <c r="J64" s="44" t="s">
        <v>1096</v>
      </c>
      <c r="K64" s="44">
        <v>6107110000</v>
      </c>
      <c r="L64" s="45"/>
      <c r="M64" s="44" t="s">
        <v>1097</v>
      </c>
      <c r="N64" s="44" t="s">
        <v>1098</v>
      </c>
      <c r="O64" s="44">
        <v>4016999090</v>
      </c>
      <c r="P64" s="41"/>
    </row>
    <row r="65" s="40" customFormat="1" ht="22.5" customHeight="1" spans="1:16">
      <c r="A65" s="44" t="s">
        <v>1099</v>
      </c>
      <c r="B65" s="44" t="s">
        <v>1100</v>
      </c>
      <c r="C65" s="47">
        <v>8215990000</v>
      </c>
      <c r="D65" s="45"/>
      <c r="E65" s="44" t="s">
        <v>1101</v>
      </c>
      <c r="F65" s="44" t="s">
        <v>1102</v>
      </c>
      <c r="G65" s="48" t="s">
        <v>946</v>
      </c>
      <c r="H65" s="45"/>
      <c r="I65" s="44" t="s">
        <v>1103</v>
      </c>
      <c r="J65" s="44" t="s">
        <v>1104</v>
      </c>
      <c r="K65" s="44">
        <v>6204430090</v>
      </c>
      <c r="L65" s="45"/>
      <c r="M65" s="44" t="s">
        <v>1105</v>
      </c>
      <c r="N65" s="44" t="s">
        <v>1106</v>
      </c>
      <c r="O65" s="44">
        <v>3926400000</v>
      </c>
      <c r="P65" s="41"/>
    </row>
    <row r="66" s="40" customFormat="1" ht="22.5" customHeight="1" spans="1:16">
      <c r="A66" s="44" t="s">
        <v>1107</v>
      </c>
      <c r="B66" s="46" t="s">
        <v>1108</v>
      </c>
      <c r="C66" s="44">
        <v>8509409000</v>
      </c>
      <c r="D66" s="45"/>
      <c r="E66" s="44" t="s">
        <v>1109</v>
      </c>
      <c r="F66" s="44" t="s">
        <v>1110</v>
      </c>
      <c r="G66" s="59">
        <v>7612909000</v>
      </c>
      <c r="H66" s="45"/>
      <c r="I66" s="44" t="s">
        <v>1111</v>
      </c>
      <c r="J66" s="44" t="s">
        <v>1112</v>
      </c>
      <c r="K66" s="44">
        <v>6210103000</v>
      </c>
      <c r="L66" s="45"/>
      <c r="M66" s="44" t="s">
        <v>1113</v>
      </c>
      <c r="N66" s="44" t="s">
        <v>1114</v>
      </c>
      <c r="O66" s="44">
        <v>9006912000</v>
      </c>
      <c r="P66" s="41"/>
    </row>
    <row r="67" s="40" customFormat="1" ht="22.5" customHeight="1" spans="1:16">
      <c r="A67" s="44" t="s">
        <v>1115</v>
      </c>
      <c r="B67" s="46" t="s">
        <v>1116</v>
      </c>
      <c r="C67" s="44">
        <v>8418699090</v>
      </c>
      <c r="D67" s="45"/>
      <c r="E67" s="47" t="s">
        <v>1117</v>
      </c>
      <c r="F67" s="46" t="s">
        <v>1118</v>
      </c>
      <c r="G67" s="60">
        <v>9404909000</v>
      </c>
      <c r="H67" s="45"/>
      <c r="I67" s="44" t="s">
        <v>1119</v>
      </c>
      <c r="J67" s="44" t="s">
        <v>1120</v>
      </c>
      <c r="K67" s="44">
        <v>6114300090</v>
      </c>
      <c r="L67" s="45"/>
      <c r="M67" s="47" t="s">
        <v>1121</v>
      </c>
      <c r="N67" s="46" t="s">
        <v>1122</v>
      </c>
      <c r="O67" s="46">
        <v>8708299000</v>
      </c>
      <c r="P67" s="41"/>
    </row>
    <row r="68" s="40" customFormat="1" ht="22.5" customHeight="1" spans="1:16">
      <c r="A68" s="44" t="s">
        <v>1123</v>
      </c>
      <c r="B68" s="44" t="s">
        <v>1124</v>
      </c>
      <c r="C68" s="44">
        <v>7013420000</v>
      </c>
      <c r="D68" s="45"/>
      <c r="E68" s="44" t="s">
        <v>1125</v>
      </c>
      <c r="F68" s="44" t="s">
        <v>1126</v>
      </c>
      <c r="G68" s="48" t="s">
        <v>1127</v>
      </c>
      <c r="H68" s="45"/>
      <c r="I68" s="44" t="s">
        <v>1128</v>
      </c>
      <c r="J68" s="44" t="s">
        <v>1129</v>
      </c>
      <c r="K68" s="44">
        <v>6114300090</v>
      </c>
      <c r="L68" s="45"/>
      <c r="M68" s="44" t="s">
        <v>1130</v>
      </c>
      <c r="N68" s="44" t="s">
        <v>1131</v>
      </c>
      <c r="O68" s="44">
        <v>6403990090</v>
      </c>
      <c r="P68" s="41"/>
    </row>
    <row r="69" s="40" customFormat="1" ht="22.5" customHeight="1" spans="1:16">
      <c r="A69" s="44" t="s">
        <v>1132</v>
      </c>
      <c r="B69" s="44" t="s">
        <v>1133</v>
      </c>
      <c r="C69" s="44">
        <v>7017100000</v>
      </c>
      <c r="D69" s="45"/>
      <c r="E69" s="47" t="s">
        <v>1134</v>
      </c>
      <c r="F69" s="47" t="s">
        <v>1135</v>
      </c>
      <c r="G69" s="61">
        <v>4202129000</v>
      </c>
      <c r="H69" s="45"/>
      <c r="I69" s="44" t="s">
        <v>1136</v>
      </c>
      <c r="J69" s="46" t="s">
        <v>1137</v>
      </c>
      <c r="K69" s="53">
        <v>6104530090</v>
      </c>
      <c r="L69" s="45"/>
      <c r="M69" s="44" t="s">
        <v>1138</v>
      </c>
      <c r="N69" s="44" t="s">
        <v>1139</v>
      </c>
      <c r="O69" s="44">
        <v>7013490000</v>
      </c>
      <c r="P69" s="41"/>
    </row>
    <row r="70" s="40" customFormat="1" ht="22.5" customHeight="1" spans="1:16">
      <c r="A70" s="44" t="s">
        <v>1140</v>
      </c>
      <c r="B70" s="44" t="s">
        <v>1141</v>
      </c>
      <c r="C70" s="44">
        <v>7013490000</v>
      </c>
      <c r="D70" s="45"/>
      <c r="E70" s="44" t="s">
        <v>1142</v>
      </c>
      <c r="F70" s="44" t="s">
        <v>1143</v>
      </c>
      <c r="G70" s="50">
        <v>4202220000</v>
      </c>
      <c r="H70" s="45"/>
      <c r="I70" s="47" t="s">
        <v>1144</v>
      </c>
      <c r="J70" s="47" t="s">
        <v>1145</v>
      </c>
      <c r="K70" s="47">
        <v>9405990000</v>
      </c>
      <c r="L70" s="45"/>
      <c r="M70" s="44" t="s">
        <v>1146</v>
      </c>
      <c r="N70" s="44" t="s">
        <v>1147</v>
      </c>
      <c r="O70" s="44">
        <v>4016939000</v>
      </c>
      <c r="P70" s="41"/>
    </row>
    <row r="71" s="40" customFormat="1" ht="27.75" customHeight="1" spans="1:16">
      <c r="A71" s="44" t="s">
        <v>1148</v>
      </c>
      <c r="B71" s="44" t="s">
        <v>1149</v>
      </c>
      <c r="C71" s="44">
        <v>3926909090</v>
      </c>
      <c r="D71" s="45"/>
      <c r="E71" s="44" t="s">
        <v>1150</v>
      </c>
      <c r="F71" s="46" t="s">
        <v>1151</v>
      </c>
      <c r="G71" s="44">
        <v>4202220000</v>
      </c>
      <c r="H71" s="45"/>
      <c r="I71" s="44" t="s">
        <v>1152</v>
      </c>
      <c r="J71" s="46" t="s">
        <v>1153</v>
      </c>
      <c r="K71" s="46">
        <v>6210200000</v>
      </c>
      <c r="L71" s="45"/>
      <c r="M71" s="47" t="s">
        <v>1154</v>
      </c>
      <c r="N71" s="46" t="s">
        <v>1155</v>
      </c>
      <c r="O71" s="46">
        <v>9405409000</v>
      </c>
      <c r="P71" s="41"/>
    </row>
    <row r="72" s="40" customFormat="1" ht="27.75" customHeight="1" spans="1:16">
      <c r="A72" s="44" t="s">
        <v>1156</v>
      </c>
      <c r="B72" s="44" t="s">
        <v>1157</v>
      </c>
      <c r="C72" s="44">
        <v>7013990000</v>
      </c>
      <c r="D72" s="45"/>
      <c r="E72" s="44" t="s">
        <v>1158</v>
      </c>
      <c r="F72" s="44" t="s">
        <v>1159</v>
      </c>
      <c r="G72" s="44">
        <v>6305900090</v>
      </c>
      <c r="H72" s="45"/>
      <c r="I72" s="44" t="s">
        <v>1160</v>
      </c>
      <c r="J72" s="44" t="s">
        <v>1161</v>
      </c>
      <c r="K72" s="44">
        <v>6104330000</v>
      </c>
      <c r="L72" s="45"/>
      <c r="M72" s="44" t="s">
        <v>1162</v>
      </c>
      <c r="N72" s="44" t="s">
        <v>1163</v>
      </c>
      <c r="O72" s="44">
        <v>8511309000</v>
      </c>
      <c r="P72" s="41"/>
    </row>
    <row r="73" s="40" customFormat="1" ht="27.75" customHeight="1" spans="1:16">
      <c r="A73" s="44" t="s">
        <v>1164</v>
      </c>
      <c r="B73" s="44" t="s">
        <v>1165</v>
      </c>
      <c r="C73" s="44">
        <v>7307290000</v>
      </c>
      <c r="D73" s="45"/>
      <c r="E73" s="44" t="s">
        <v>1166</v>
      </c>
      <c r="F73" s="44" t="s">
        <v>1167</v>
      </c>
      <c r="G73" s="44">
        <v>8543709990</v>
      </c>
      <c r="H73" s="45"/>
      <c r="I73" s="44" t="s">
        <v>1168</v>
      </c>
      <c r="J73" s="44" t="s">
        <v>1169</v>
      </c>
      <c r="K73" s="44">
        <v>7612909000</v>
      </c>
      <c r="L73" s="45"/>
      <c r="M73" s="44" t="s">
        <v>1170</v>
      </c>
      <c r="N73" s="44" t="s">
        <v>1171</v>
      </c>
      <c r="O73" s="46">
        <v>4016999000</v>
      </c>
      <c r="P73" s="41"/>
    </row>
    <row r="74" s="40" customFormat="1" ht="27.75" customHeight="1" spans="1:16">
      <c r="A74" s="44" t="s">
        <v>1172</v>
      </c>
      <c r="B74" s="44" t="s">
        <v>1173</v>
      </c>
      <c r="C74" s="44">
        <v>4015909000</v>
      </c>
      <c r="D74" s="45"/>
      <c r="E74" s="44" t="s">
        <v>1174</v>
      </c>
      <c r="F74" s="44" t="s">
        <v>1175</v>
      </c>
      <c r="G74" s="47">
        <v>4202920000</v>
      </c>
      <c r="H74" s="45"/>
      <c r="I74" s="44" t="s">
        <v>1176</v>
      </c>
      <c r="J74" s="44" t="s">
        <v>1177</v>
      </c>
      <c r="K74" s="44">
        <v>4202129000</v>
      </c>
      <c r="L74" s="45"/>
      <c r="M74" s="44" t="s">
        <v>1178</v>
      </c>
      <c r="N74" s="44" t="s">
        <v>1179</v>
      </c>
      <c r="O74" s="46">
        <v>4016999000</v>
      </c>
      <c r="P74" s="41"/>
    </row>
    <row r="75" s="40" customFormat="1" ht="16.1" customHeight="1" spans="1:16">
      <c r="A75" s="44" t="s">
        <v>1180</v>
      </c>
      <c r="B75" s="44" t="s">
        <v>1181</v>
      </c>
      <c r="C75" s="44">
        <v>611780900</v>
      </c>
      <c r="D75" s="45"/>
      <c r="E75" s="44" t="s">
        <v>1182</v>
      </c>
      <c r="F75" s="44" t="s">
        <v>1183</v>
      </c>
      <c r="G75" s="44">
        <v>8543709990</v>
      </c>
      <c r="H75" s="45"/>
      <c r="I75" s="44" t="s">
        <v>1184</v>
      </c>
      <c r="J75" s="46" t="s">
        <v>1185</v>
      </c>
      <c r="K75" s="46">
        <v>7321900000</v>
      </c>
      <c r="L75" s="45"/>
      <c r="M75" s="47" t="s">
        <v>1186</v>
      </c>
      <c r="N75" s="44" t="s">
        <v>1187</v>
      </c>
      <c r="O75" s="46">
        <v>4016939000</v>
      </c>
      <c r="P75" s="41"/>
    </row>
    <row r="76" s="40" customFormat="1" ht="16.1" customHeight="1" spans="1:16">
      <c r="A76" s="44" t="s">
        <v>1188</v>
      </c>
      <c r="B76" s="44" t="s">
        <v>1189</v>
      </c>
      <c r="C76" s="44">
        <v>8215990000</v>
      </c>
      <c r="D76" s="45"/>
      <c r="E76" s="44" t="s">
        <v>1190</v>
      </c>
      <c r="F76" s="44" t="s">
        <v>1191</v>
      </c>
      <c r="G76" s="44">
        <v>8543709990</v>
      </c>
      <c r="H76" s="45"/>
      <c r="I76" s="47" t="s">
        <v>1192</v>
      </c>
      <c r="J76" s="46" t="s">
        <v>1193</v>
      </c>
      <c r="K76" s="46">
        <v>8309900000</v>
      </c>
      <c r="L76" s="45"/>
      <c r="M76" s="44" t="s">
        <v>1194</v>
      </c>
      <c r="N76" s="46" t="s">
        <v>1195</v>
      </c>
      <c r="O76" s="46">
        <v>4009320000</v>
      </c>
      <c r="P76" s="41"/>
    </row>
    <row r="77" s="40" customFormat="1" ht="27.75" customHeight="1" spans="1:16">
      <c r="A77" s="44" t="s">
        <v>1196</v>
      </c>
      <c r="B77" s="44" t="s">
        <v>1197</v>
      </c>
      <c r="C77" s="44">
        <v>8214900010</v>
      </c>
      <c r="D77" s="45"/>
      <c r="E77" s="44" t="s">
        <v>1198</v>
      </c>
      <c r="F77" s="44" t="s">
        <v>1199</v>
      </c>
      <c r="G77" s="44">
        <v>4202129000</v>
      </c>
      <c r="H77" s="45"/>
      <c r="I77" s="44" t="s">
        <v>1200</v>
      </c>
      <c r="J77" s="46" t="s">
        <v>1201</v>
      </c>
      <c r="K77" s="46">
        <v>9015300000</v>
      </c>
      <c r="L77" s="45"/>
      <c r="M77" s="44" t="s">
        <v>1202</v>
      </c>
      <c r="N77" s="44" t="s">
        <v>1203</v>
      </c>
      <c r="O77" s="44">
        <v>4201000090</v>
      </c>
      <c r="P77" s="41"/>
    </row>
    <row r="78" s="40" customFormat="1" ht="16.1" customHeight="1" spans="1:16">
      <c r="A78" s="44" t="s">
        <v>1204</v>
      </c>
      <c r="B78" s="44" t="s">
        <v>1205</v>
      </c>
      <c r="C78" s="44">
        <v>7321890000</v>
      </c>
      <c r="D78" s="45"/>
      <c r="E78" s="44" t="s">
        <v>1206</v>
      </c>
      <c r="F78" s="44" t="s">
        <v>1207</v>
      </c>
      <c r="G78" s="44">
        <v>8543709990</v>
      </c>
      <c r="H78" s="45"/>
      <c r="I78" s="44" t="s">
        <v>1208</v>
      </c>
      <c r="J78" s="44" t="s">
        <v>1209</v>
      </c>
      <c r="K78" s="44">
        <v>7326909000</v>
      </c>
      <c r="L78" s="45"/>
      <c r="M78" s="44" t="s">
        <v>866</v>
      </c>
      <c r="N78" s="52" t="s">
        <v>1210</v>
      </c>
      <c r="O78" s="44">
        <v>8509809000</v>
      </c>
      <c r="P78" s="41"/>
    </row>
    <row r="79" s="40" customFormat="1" ht="16.1" customHeight="1" spans="1:16">
      <c r="A79" s="44" t="s">
        <v>1211</v>
      </c>
      <c r="B79" s="44" t="s">
        <v>1212</v>
      </c>
      <c r="C79" s="44">
        <v>8438500000</v>
      </c>
      <c r="D79" s="45"/>
      <c r="E79" s="44" t="s">
        <v>1213</v>
      </c>
      <c r="F79" s="44" t="s">
        <v>1214</v>
      </c>
      <c r="G79" s="44">
        <v>7326909000</v>
      </c>
      <c r="H79" s="45"/>
      <c r="I79" s="44" t="s">
        <v>1215</v>
      </c>
      <c r="J79" s="44" t="s">
        <v>1216</v>
      </c>
      <c r="K79" s="44">
        <v>3923500000</v>
      </c>
      <c r="L79" s="45"/>
      <c r="M79" s="44" t="s">
        <v>1217</v>
      </c>
      <c r="N79" s="44" t="s">
        <v>1218</v>
      </c>
      <c r="O79" s="44">
        <v>4304002000</v>
      </c>
      <c r="P79" s="41"/>
    </row>
    <row r="80" s="40" customFormat="1" ht="16.1" customHeight="1" spans="1:16">
      <c r="A80" s="44" t="s">
        <v>1219</v>
      </c>
      <c r="B80" s="49" t="s">
        <v>1220</v>
      </c>
      <c r="C80" s="46">
        <v>8205510000</v>
      </c>
      <c r="D80" s="45"/>
      <c r="E80" s="44" t="s">
        <v>1221</v>
      </c>
      <c r="F80" s="44" t="s">
        <v>1222</v>
      </c>
      <c r="G80" s="44">
        <v>8543709990</v>
      </c>
      <c r="H80" s="45"/>
      <c r="I80" s="44" t="s">
        <v>1223</v>
      </c>
      <c r="J80" s="49" t="s">
        <v>1224</v>
      </c>
      <c r="K80" s="44">
        <v>3923500000</v>
      </c>
      <c r="L80" s="45"/>
      <c r="M80" s="44" t="s">
        <v>1225</v>
      </c>
      <c r="N80" s="52" t="s">
        <v>1226</v>
      </c>
      <c r="O80" s="53">
        <v>6117109000</v>
      </c>
      <c r="P80" s="41"/>
    </row>
    <row r="81" s="40" customFormat="1" ht="16.1" customHeight="1" spans="1:16">
      <c r="A81" s="44" t="s">
        <v>1227</v>
      </c>
      <c r="B81" s="52" t="s">
        <v>1228</v>
      </c>
      <c r="C81" s="53">
        <v>8205510000</v>
      </c>
      <c r="D81" s="45"/>
      <c r="E81" s="44" t="s">
        <v>1229</v>
      </c>
      <c r="F81" s="44" t="s">
        <v>1230</v>
      </c>
      <c r="G81" s="44">
        <v>8708309990</v>
      </c>
      <c r="H81" s="45"/>
      <c r="I81" s="44" t="s">
        <v>1231</v>
      </c>
      <c r="J81" s="44" t="s">
        <v>1232</v>
      </c>
      <c r="K81" s="44">
        <v>3926209000</v>
      </c>
      <c r="L81" s="45"/>
      <c r="M81" s="44" t="s">
        <v>1233</v>
      </c>
      <c r="N81" s="52" t="s">
        <v>1234</v>
      </c>
      <c r="O81" s="53">
        <v>4201000090</v>
      </c>
      <c r="P81" s="41"/>
    </row>
    <row r="82" s="40" customFormat="1" ht="16.1" customHeight="1" spans="1:16">
      <c r="A82" s="44" t="s">
        <v>1235</v>
      </c>
      <c r="B82" s="44" t="s">
        <v>1236</v>
      </c>
      <c r="C82" s="47">
        <v>8509401000</v>
      </c>
      <c r="D82" s="45"/>
      <c r="E82" s="44" t="s">
        <v>1237</v>
      </c>
      <c r="F82" s="44" t="s">
        <v>1238</v>
      </c>
      <c r="G82" s="44">
        <v>8467190000</v>
      </c>
      <c r="H82" s="45"/>
      <c r="I82" s="44" t="s">
        <v>1239</v>
      </c>
      <c r="J82" s="44" t="s">
        <v>1240</v>
      </c>
      <c r="K82" s="44">
        <v>3926909090</v>
      </c>
      <c r="L82" s="45"/>
      <c r="M82" s="44" t="s">
        <v>1241</v>
      </c>
      <c r="N82" s="44" t="s">
        <v>1242</v>
      </c>
      <c r="O82" s="44">
        <v>4201000090</v>
      </c>
      <c r="P82" s="41"/>
    </row>
    <row r="83" s="40" customFormat="1" ht="16.1" customHeight="1" spans="1:16">
      <c r="A83" s="44" t="s">
        <v>1243</v>
      </c>
      <c r="B83" s="44" t="s">
        <v>1244</v>
      </c>
      <c r="C83" s="44">
        <v>8205510000</v>
      </c>
      <c r="D83" s="45"/>
      <c r="E83" s="44" t="s">
        <v>1245</v>
      </c>
      <c r="F83" s="44" t="s">
        <v>1246</v>
      </c>
      <c r="G83" s="44">
        <v>8708999990</v>
      </c>
      <c r="H83" s="45"/>
      <c r="I83" s="44" t="s">
        <v>1247</v>
      </c>
      <c r="J83" s="46" t="s">
        <v>1248</v>
      </c>
      <c r="K83" s="52">
        <v>9017800000</v>
      </c>
      <c r="L83" s="45"/>
      <c r="M83" s="44" t="s">
        <v>1249</v>
      </c>
      <c r="N83" s="44" t="s">
        <v>1250</v>
      </c>
      <c r="O83" s="44">
        <v>8539399090</v>
      </c>
      <c r="P83" s="41"/>
    </row>
    <row r="84" s="40" customFormat="1" ht="16.1" customHeight="1" spans="1:16">
      <c r="A84" s="44" t="s">
        <v>1251</v>
      </c>
      <c r="B84" s="44" t="s">
        <v>1252</v>
      </c>
      <c r="C84" s="44">
        <v>8205510000</v>
      </c>
      <c r="D84" s="45"/>
      <c r="E84" s="44" t="s">
        <v>1253</v>
      </c>
      <c r="F84" s="44" t="s">
        <v>1254</v>
      </c>
      <c r="G84" s="44">
        <v>8708949090</v>
      </c>
      <c r="H84" s="45"/>
      <c r="I84" s="44" t="s">
        <v>1255</v>
      </c>
      <c r="J84" s="44" t="s">
        <v>1256</v>
      </c>
      <c r="K84" s="44">
        <v>9017800000</v>
      </c>
      <c r="L84" s="45"/>
      <c r="M84" s="44" t="s">
        <v>1257</v>
      </c>
      <c r="N84" s="44" t="s">
        <v>1258</v>
      </c>
      <c r="O84" s="44">
        <v>4201000090</v>
      </c>
      <c r="P84" s="41"/>
    </row>
    <row r="85" s="40" customFormat="1" ht="27.75" customHeight="1" spans="1:16">
      <c r="A85" s="44" t="s">
        <v>1259</v>
      </c>
      <c r="B85" s="44" t="s">
        <v>1260</v>
      </c>
      <c r="C85" s="44">
        <v>7321190000</v>
      </c>
      <c r="D85" s="45"/>
      <c r="E85" s="44" t="s">
        <v>1261</v>
      </c>
      <c r="F85" s="44" t="s">
        <v>1262</v>
      </c>
      <c r="G85" s="44">
        <v>8708999990</v>
      </c>
      <c r="H85" s="45"/>
      <c r="I85" s="44" t="s">
        <v>1255</v>
      </c>
      <c r="J85" s="44" t="s">
        <v>1256</v>
      </c>
      <c r="K85" s="44">
        <v>9017800000</v>
      </c>
      <c r="L85" s="45"/>
      <c r="M85" s="44" t="s">
        <v>1263</v>
      </c>
      <c r="N85" s="44" t="s">
        <v>1264</v>
      </c>
      <c r="O85" s="44">
        <v>8414599090</v>
      </c>
      <c r="P85" s="41"/>
    </row>
    <row r="86" s="40" customFormat="1" ht="16.1" customHeight="1" spans="1:16">
      <c r="A86" s="44" t="s">
        <v>1265</v>
      </c>
      <c r="B86" s="44" t="s">
        <v>1266</v>
      </c>
      <c r="C86" s="44">
        <v>8215990000</v>
      </c>
      <c r="D86" s="45"/>
      <c r="E86" s="44" t="s">
        <v>1267</v>
      </c>
      <c r="F86" s="44" t="s">
        <v>1268</v>
      </c>
      <c r="G86" s="44">
        <v>4202920000</v>
      </c>
      <c r="H86" s="45"/>
      <c r="I86" s="44" t="s">
        <v>1269</v>
      </c>
      <c r="J86" s="44" t="s">
        <v>1270</v>
      </c>
      <c r="K86" s="44">
        <v>5407690000</v>
      </c>
      <c r="L86" s="45"/>
      <c r="M86" s="44" t="s">
        <v>1271</v>
      </c>
      <c r="N86" s="44" t="s">
        <v>1272</v>
      </c>
      <c r="O86" s="44">
        <v>8414599090</v>
      </c>
      <c r="P86" s="41"/>
    </row>
    <row r="87" s="40" customFormat="1" ht="16.1" customHeight="1" spans="1:16">
      <c r="A87" s="44" t="s">
        <v>1273</v>
      </c>
      <c r="B87" s="44" t="s">
        <v>1274</v>
      </c>
      <c r="C87" s="44">
        <v>8205510000</v>
      </c>
      <c r="D87" s="45"/>
      <c r="E87" s="44" t="s">
        <v>1275</v>
      </c>
      <c r="F87" s="44" t="s">
        <v>1276</v>
      </c>
      <c r="G87" s="44">
        <v>8205590000</v>
      </c>
      <c r="H87" s="45"/>
      <c r="I87" s="44" t="s">
        <v>1277</v>
      </c>
      <c r="J87" s="44" t="s">
        <v>1278</v>
      </c>
      <c r="K87" s="44">
        <v>5204200000</v>
      </c>
      <c r="L87" s="45"/>
      <c r="M87" s="47" t="s">
        <v>1279</v>
      </c>
      <c r="N87" s="44" t="s">
        <v>1280</v>
      </c>
      <c r="O87" s="44">
        <v>8414599050</v>
      </c>
      <c r="P87" s="41"/>
    </row>
    <row r="88" s="40" customFormat="1" ht="16.1" customHeight="1" spans="1:16">
      <c r="A88" s="44" t="s">
        <v>1281</v>
      </c>
      <c r="B88" s="46" t="s">
        <v>1282</v>
      </c>
      <c r="C88" s="44">
        <v>3924100000</v>
      </c>
      <c r="D88" s="45"/>
      <c r="E88" s="44" t="s">
        <v>1283</v>
      </c>
      <c r="F88" s="44" t="s">
        <v>1284</v>
      </c>
      <c r="G88" s="44">
        <v>60012200</v>
      </c>
      <c r="H88" s="45"/>
      <c r="I88" s="44" t="s">
        <v>1285</v>
      </c>
      <c r="J88" s="44" t="s">
        <v>1286</v>
      </c>
      <c r="K88" s="44">
        <v>3926209000</v>
      </c>
      <c r="L88" s="45"/>
      <c r="M88" s="44" t="s">
        <v>1287</v>
      </c>
      <c r="N88" s="44" t="s">
        <v>1288</v>
      </c>
      <c r="O88" s="44">
        <v>6603900090</v>
      </c>
      <c r="P88" s="41"/>
    </row>
    <row r="89" s="40" customFormat="1" ht="27.75" customHeight="1" spans="1:16">
      <c r="A89" s="44" t="s">
        <v>1289</v>
      </c>
      <c r="B89" s="44" t="s">
        <v>1290</v>
      </c>
      <c r="C89" s="44">
        <v>6115960019</v>
      </c>
      <c r="D89" s="45"/>
      <c r="E89" s="44" t="s">
        <v>1291</v>
      </c>
      <c r="F89" s="44" t="s">
        <v>1292</v>
      </c>
      <c r="G89" s="44">
        <v>8529909090</v>
      </c>
      <c r="H89" s="45"/>
      <c r="I89" s="44" t="s">
        <v>1293</v>
      </c>
      <c r="J89" s="44" t="s">
        <v>1294</v>
      </c>
      <c r="K89" s="44">
        <v>7010909000</v>
      </c>
      <c r="L89" s="45"/>
      <c r="M89" s="44" t="s">
        <v>1295</v>
      </c>
      <c r="N89" s="44" t="s">
        <v>1296</v>
      </c>
      <c r="O89" s="44">
        <v>6302229090</v>
      </c>
      <c r="P89" s="41"/>
    </row>
    <row r="90" s="40" customFormat="1" ht="16.1" customHeight="1" spans="1:16">
      <c r="A90" s="44" t="s">
        <v>1297</v>
      </c>
      <c r="B90" s="44" t="s">
        <v>1298</v>
      </c>
      <c r="C90" s="44">
        <v>7323990000</v>
      </c>
      <c r="D90" s="45"/>
      <c r="E90" s="44" t="s">
        <v>1299</v>
      </c>
      <c r="F90" s="44" t="s">
        <v>1300</v>
      </c>
      <c r="G90" s="44">
        <v>7615109090</v>
      </c>
      <c r="H90" s="45"/>
      <c r="I90" s="44" t="s">
        <v>1301</v>
      </c>
      <c r="J90" s="44" t="s">
        <v>1302</v>
      </c>
      <c r="K90" s="44">
        <v>3926209000</v>
      </c>
      <c r="L90" s="45"/>
      <c r="M90" s="44" t="s">
        <v>1303</v>
      </c>
      <c r="N90" s="44" t="s">
        <v>1304</v>
      </c>
      <c r="O90" s="44">
        <v>6112410000</v>
      </c>
      <c r="P90" s="41"/>
    </row>
    <row r="91" s="40" customFormat="1" ht="16.1" customHeight="1" spans="1:16">
      <c r="A91" s="44" t="s">
        <v>1305</v>
      </c>
      <c r="B91" s="44" t="s">
        <v>1306</v>
      </c>
      <c r="C91" s="44">
        <v>3910000000</v>
      </c>
      <c r="D91" s="45"/>
      <c r="E91" s="44" t="s">
        <v>1307</v>
      </c>
      <c r="F91" s="44" t="s">
        <v>1308</v>
      </c>
      <c r="G91" s="44">
        <v>8516102000</v>
      </c>
      <c r="H91" s="45"/>
      <c r="I91" s="44" t="s">
        <v>1309</v>
      </c>
      <c r="J91" s="44" t="s">
        <v>1310</v>
      </c>
      <c r="K91" s="44">
        <v>5804299000</v>
      </c>
      <c r="L91" s="45"/>
      <c r="M91" s="44" t="s">
        <v>1311</v>
      </c>
      <c r="N91" s="44" t="s">
        <v>1312</v>
      </c>
      <c r="O91" s="44">
        <v>8504409990</v>
      </c>
      <c r="P91" s="41"/>
    </row>
    <row r="92" s="40" customFormat="1" ht="27.75" customHeight="1" spans="1:16">
      <c r="A92" s="44" t="s">
        <v>1313</v>
      </c>
      <c r="B92" s="44" t="s">
        <v>1314</v>
      </c>
      <c r="C92" s="44">
        <v>7117190000</v>
      </c>
      <c r="D92" s="45"/>
      <c r="E92" s="44" t="s">
        <v>1315</v>
      </c>
      <c r="F92" s="46" t="s">
        <v>1316</v>
      </c>
      <c r="G92" s="46">
        <v>3917400000</v>
      </c>
      <c r="H92" s="45"/>
      <c r="I92" s="47" t="s">
        <v>1317</v>
      </c>
      <c r="J92" s="44" t="s">
        <v>1318</v>
      </c>
      <c r="K92" s="46">
        <v>8205700000</v>
      </c>
      <c r="L92" s="45"/>
      <c r="M92" s="44" t="s">
        <v>1319</v>
      </c>
      <c r="N92" s="44" t="s">
        <v>1320</v>
      </c>
      <c r="O92" s="46">
        <v>8415909000</v>
      </c>
      <c r="P92" s="41"/>
    </row>
    <row r="93" s="40" customFormat="1" ht="27.75" customHeight="1" spans="1:16">
      <c r="A93" s="44" t="s">
        <v>1321</v>
      </c>
      <c r="B93" s="46" t="s">
        <v>1322</v>
      </c>
      <c r="C93" s="46">
        <v>7117190000</v>
      </c>
      <c r="D93" s="45"/>
      <c r="E93" s="44" t="s">
        <v>1323</v>
      </c>
      <c r="F93" s="44" t="s">
        <v>1324</v>
      </c>
      <c r="G93" s="46">
        <v>3917210000</v>
      </c>
      <c r="H93" s="45"/>
      <c r="I93" s="44" t="s">
        <v>1325</v>
      </c>
      <c r="J93" s="44" t="s">
        <v>1326</v>
      </c>
      <c r="K93" s="44">
        <v>6302229090</v>
      </c>
      <c r="L93" s="45"/>
      <c r="M93" s="44" t="s">
        <v>1327</v>
      </c>
      <c r="N93" s="44" t="s">
        <v>1328</v>
      </c>
      <c r="O93" s="44">
        <v>6301100000</v>
      </c>
      <c r="P93" s="41"/>
    </row>
    <row r="94" s="40" customFormat="1" ht="16.1" customHeight="1" spans="1:16">
      <c r="A94" s="44" t="s">
        <v>1329</v>
      </c>
      <c r="B94" s="44" t="s">
        <v>1330</v>
      </c>
      <c r="C94" s="44">
        <v>71171900</v>
      </c>
      <c r="D94" s="45"/>
      <c r="E94" s="44" t="s">
        <v>1331</v>
      </c>
      <c r="F94" s="47" t="s">
        <v>1332</v>
      </c>
      <c r="G94" s="47">
        <v>7309000000</v>
      </c>
      <c r="H94" s="45"/>
      <c r="I94" s="44" t="s">
        <v>1333</v>
      </c>
      <c r="J94" s="44" t="s">
        <v>1334</v>
      </c>
      <c r="K94" s="44">
        <v>7006000090</v>
      </c>
      <c r="L94" s="45"/>
      <c r="M94" s="44" t="s">
        <v>1335</v>
      </c>
      <c r="N94" s="44" t="s">
        <v>1336</v>
      </c>
      <c r="O94" s="44">
        <v>6303920090</v>
      </c>
      <c r="P94" s="41"/>
    </row>
    <row r="95" s="40" customFormat="1" ht="27.75" customHeight="1" spans="1:16">
      <c r="A95" s="44" t="s">
        <v>1337</v>
      </c>
      <c r="B95" s="44" t="s">
        <v>1338</v>
      </c>
      <c r="C95" s="44">
        <v>71131999</v>
      </c>
      <c r="D95" s="45"/>
      <c r="E95" s="47" t="s">
        <v>1339</v>
      </c>
      <c r="F95" s="44" t="s">
        <v>1340</v>
      </c>
      <c r="G95" s="46">
        <v>8424902000</v>
      </c>
      <c r="H95" s="45"/>
      <c r="I95" s="44" t="s">
        <v>1341</v>
      </c>
      <c r="J95" s="44" t="s">
        <v>1342</v>
      </c>
      <c r="K95" s="44">
        <v>6208110000</v>
      </c>
      <c r="L95" s="45"/>
      <c r="M95" s="44" t="s">
        <v>1343</v>
      </c>
      <c r="N95" s="44" t="s">
        <v>1344</v>
      </c>
      <c r="O95" s="44">
        <v>6302539090</v>
      </c>
      <c r="P95" s="41"/>
    </row>
    <row r="96" s="40" customFormat="1" ht="27.75" customHeight="1" spans="1:16">
      <c r="A96" s="44" t="s">
        <v>1345</v>
      </c>
      <c r="B96" s="52" t="s">
        <v>1346</v>
      </c>
      <c r="C96" s="53">
        <v>7010909000</v>
      </c>
      <c r="D96" s="45"/>
      <c r="E96" s="47" t="s">
        <v>1347</v>
      </c>
      <c r="F96" s="44" t="s">
        <v>1348</v>
      </c>
      <c r="G96" s="46">
        <v>8424899990</v>
      </c>
      <c r="H96" s="45"/>
      <c r="I96" s="44" t="s">
        <v>1349</v>
      </c>
      <c r="J96" s="44" t="s">
        <v>1350</v>
      </c>
      <c r="K96" s="44">
        <v>6406909200</v>
      </c>
      <c r="L96" s="45"/>
      <c r="M96" s="47" t="s">
        <v>1351</v>
      </c>
      <c r="N96" s="47" t="s">
        <v>1352</v>
      </c>
      <c r="O96" s="44">
        <v>6302591100</v>
      </c>
      <c r="P96" s="41"/>
    </row>
    <row r="97" s="40" customFormat="1" ht="16.1" customHeight="1" spans="1:16">
      <c r="A97" s="44" t="s">
        <v>1353</v>
      </c>
      <c r="B97" s="44" t="s">
        <v>1354</v>
      </c>
      <c r="C97" s="44">
        <v>4823699000</v>
      </c>
      <c r="D97" s="45"/>
      <c r="E97" s="44" t="s">
        <v>1355</v>
      </c>
      <c r="F97" s="44" t="s">
        <v>1356</v>
      </c>
      <c r="G97" s="44">
        <v>8424899990</v>
      </c>
      <c r="H97" s="45"/>
      <c r="I97" s="44" t="s">
        <v>1357</v>
      </c>
      <c r="J97" s="52" t="s">
        <v>1358</v>
      </c>
      <c r="K97" s="53">
        <v>6211439000</v>
      </c>
      <c r="L97" s="45"/>
      <c r="M97" s="44" t="s">
        <v>1359</v>
      </c>
      <c r="N97" s="44" t="s">
        <v>1360</v>
      </c>
      <c r="O97" s="44">
        <v>8518500000</v>
      </c>
      <c r="P97" s="41"/>
    </row>
    <row r="98" s="40" customFormat="1" ht="16.1" customHeight="1" spans="1:16">
      <c r="A98" s="44" t="s">
        <v>1361</v>
      </c>
      <c r="B98" s="44" t="s">
        <v>1362</v>
      </c>
      <c r="C98" s="44">
        <v>340490000</v>
      </c>
      <c r="D98" s="45"/>
      <c r="E98" s="44" t="s">
        <v>1363</v>
      </c>
      <c r="F98" s="44" t="s">
        <v>1364</v>
      </c>
      <c r="G98" s="46">
        <v>3404900021</v>
      </c>
      <c r="H98" s="45"/>
      <c r="I98" s="44" t="s">
        <v>1365</v>
      </c>
      <c r="J98" s="44" t="s">
        <v>1366</v>
      </c>
      <c r="K98" s="44">
        <v>6117809000</v>
      </c>
      <c r="L98" s="45"/>
      <c r="M98" s="44" t="s">
        <v>1367</v>
      </c>
      <c r="N98" s="44" t="s">
        <v>1368</v>
      </c>
      <c r="O98" s="44">
        <v>8518900090</v>
      </c>
      <c r="P98" s="41"/>
    </row>
    <row r="99" s="40" customFormat="1" ht="16.1" customHeight="1" spans="1:16">
      <c r="A99" s="44" t="s">
        <v>1369</v>
      </c>
      <c r="B99" s="44" t="s">
        <v>1370</v>
      </c>
      <c r="C99" s="44">
        <v>8509809000</v>
      </c>
      <c r="D99" s="45"/>
      <c r="E99" s="44" t="s">
        <v>1371</v>
      </c>
      <c r="F99" s="44" t="s">
        <v>1372</v>
      </c>
      <c r="G99" s="46">
        <v>8205590000</v>
      </c>
      <c r="H99" s="45"/>
      <c r="I99" s="44" t="s">
        <v>1373</v>
      </c>
      <c r="J99" s="44" t="s">
        <v>1374</v>
      </c>
      <c r="K99" s="44">
        <v>621790002</v>
      </c>
      <c r="L99" s="45"/>
      <c r="M99" s="44" t="s">
        <v>1375</v>
      </c>
      <c r="N99" s="44" t="s">
        <v>1376</v>
      </c>
      <c r="O99" s="44">
        <v>9615190090</v>
      </c>
      <c r="P99" s="41"/>
    </row>
    <row r="100" s="40" customFormat="1" ht="27.75" customHeight="1" spans="1:16">
      <c r="A100" s="44" t="s">
        <v>1377</v>
      </c>
      <c r="B100" s="44" t="s">
        <v>1378</v>
      </c>
      <c r="C100" s="44">
        <v>4823699000</v>
      </c>
      <c r="D100" s="45"/>
      <c r="E100" s="44" t="s">
        <v>1379</v>
      </c>
      <c r="F100" s="44" t="s">
        <v>1380</v>
      </c>
      <c r="G100" s="44">
        <v>8642420000</v>
      </c>
      <c r="H100" s="45"/>
      <c r="I100" s="44" t="s">
        <v>1381</v>
      </c>
      <c r="J100" s="44" t="s">
        <v>1382</v>
      </c>
      <c r="K100" s="44">
        <v>6117900099</v>
      </c>
      <c r="L100" s="45"/>
      <c r="M100" s="44" t="s">
        <v>1383</v>
      </c>
      <c r="N100" s="44" t="s">
        <v>1384</v>
      </c>
      <c r="O100" s="46">
        <v>7117190000</v>
      </c>
      <c r="P100" s="41"/>
    </row>
    <row r="101" s="40" customFormat="1" ht="16.1" customHeight="1" spans="1:16">
      <c r="A101" s="44" t="s">
        <v>1385</v>
      </c>
      <c r="B101" s="46" t="s">
        <v>1386</v>
      </c>
      <c r="C101" s="44">
        <v>8419899000</v>
      </c>
      <c r="D101" s="45"/>
      <c r="E101" s="44" t="s">
        <v>1331</v>
      </c>
      <c r="F101" s="44" t="s">
        <v>1387</v>
      </c>
      <c r="G101" s="44">
        <v>8302500000</v>
      </c>
      <c r="H101" s="45"/>
      <c r="I101" s="44" t="s">
        <v>1388</v>
      </c>
      <c r="J101" s="44" t="s">
        <v>1389</v>
      </c>
      <c r="K101" s="44">
        <v>6117809000</v>
      </c>
      <c r="L101" s="45"/>
      <c r="M101" s="44" t="s">
        <v>1390</v>
      </c>
      <c r="N101" s="52" t="s">
        <v>1391</v>
      </c>
      <c r="O101" s="53">
        <v>7117190000</v>
      </c>
      <c r="P101" s="41"/>
    </row>
    <row r="102" s="40" customFormat="1" ht="27.75" customHeight="1" spans="1:16">
      <c r="A102" s="44" t="s">
        <v>1392</v>
      </c>
      <c r="B102" s="44" t="s">
        <v>1393</v>
      </c>
      <c r="C102" s="44">
        <v>7013100000</v>
      </c>
      <c r="D102" s="45"/>
      <c r="E102" s="44" t="s">
        <v>1394</v>
      </c>
      <c r="F102" s="44" t="s">
        <v>1395</v>
      </c>
      <c r="G102" s="44">
        <v>8516909000</v>
      </c>
      <c r="H102" s="45"/>
      <c r="I102" s="44" t="s">
        <v>1396</v>
      </c>
      <c r="J102" s="44" t="s">
        <v>1397</v>
      </c>
      <c r="K102" s="44">
        <v>6211429000</v>
      </c>
      <c r="L102" s="45"/>
      <c r="M102" s="44" t="s">
        <v>1398</v>
      </c>
      <c r="N102" s="44" t="s">
        <v>1399</v>
      </c>
      <c r="O102" s="44">
        <v>8306299000</v>
      </c>
      <c r="P102" s="41"/>
    </row>
    <row r="103" s="40" customFormat="1" ht="16.1" customHeight="1" spans="1:16">
      <c r="A103" s="44" t="s">
        <v>1400</v>
      </c>
      <c r="B103" s="44" t="s">
        <v>1401</v>
      </c>
      <c r="C103" s="44">
        <v>8512900000</v>
      </c>
      <c r="D103" s="45"/>
      <c r="E103" s="44" t="s">
        <v>1402</v>
      </c>
      <c r="F103" s="44" t="s">
        <v>1403</v>
      </c>
      <c r="G103" s="44">
        <v>9030900090</v>
      </c>
      <c r="H103" s="45"/>
      <c r="I103" s="44" t="s">
        <v>1404</v>
      </c>
      <c r="J103" s="44" t="s">
        <v>1405</v>
      </c>
      <c r="K103" s="44">
        <v>6211439000</v>
      </c>
      <c r="L103" s="45"/>
      <c r="M103" s="44" t="s">
        <v>1406</v>
      </c>
      <c r="N103" s="44" t="s">
        <v>1407</v>
      </c>
      <c r="O103" s="44">
        <v>9615900000</v>
      </c>
      <c r="P103" s="41"/>
    </row>
    <row r="104" s="40" customFormat="1" ht="27.75" customHeight="1" spans="1:16">
      <c r="A104" s="47" t="s">
        <v>1408</v>
      </c>
      <c r="B104" s="44" t="s">
        <v>1409</v>
      </c>
      <c r="C104" s="44">
        <v>7323990000</v>
      </c>
      <c r="D104" s="45"/>
      <c r="E104" s="44" t="s">
        <v>1410</v>
      </c>
      <c r="F104" s="44" t="s">
        <v>1411</v>
      </c>
      <c r="G104" s="44">
        <v>9032899090</v>
      </c>
      <c r="H104" s="45"/>
      <c r="I104" s="44" t="s">
        <v>1412</v>
      </c>
      <c r="J104" s="44" t="s">
        <v>1413</v>
      </c>
      <c r="K104" s="44">
        <v>6117809000</v>
      </c>
      <c r="L104" s="45"/>
      <c r="M104" s="44" t="s">
        <v>1414</v>
      </c>
      <c r="N104" s="44" t="s">
        <v>1415</v>
      </c>
      <c r="O104" s="44">
        <v>7117900000</v>
      </c>
      <c r="P104" s="41"/>
    </row>
    <row r="105" s="40" customFormat="1" ht="16.1" customHeight="1" spans="1:16">
      <c r="A105" s="44" t="s">
        <v>1416</v>
      </c>
      <c r="B105" s="44" t="s">
        <v>1417</v>
      </c>
      <c r="C105" s="44">
        <v>9617001990</v>
      </c>
      <c r="D105" s="45"/>
      <c r="E105" s="44" t="s">
        <v>1418</v>
      </c>
      <c r="F105" s="44" t="s">
        <v>1419</v>
      </c>
      <c r="G105" s="44">
        <v>9031499090</v>
      </c>
      <c r="H105" s="45"/>
      <c r="I105" s="44" t="s">
        <v>1420</v>
      </c>
      <c r="J105" s="44" t="s">
        <v>1421</v>
      </c>
      <c r="K105" s="44">
        <v>3005905090</v>
      </c>
      <c r="L105" s="45"/>
      <c r="M105" s="44" t="s">
        <v>1422</v>
      </c>
      <c r="N105" s="44" t="s">
        <v>1423</v>
      </c>
      <c r="O105" s="44">
        <v>9615110000</v>
      </c>
      <c r="P105" s="41"/>
    </row>
    <row r="106" s="40" customFormat="1" ht="27.75" customHeight="1" spans="1:16">
      <c r="A106" s="47" t="s">
        <v>1392</v>
      </c>
      <c r="B106" s="47" t="s">
        <v>1393</v>
      </c>
      <c r="C106" s="47">
        <v>7013100000</v>
      </c>
      <c r="D106" s="45"/>
      <c r="E106" s="44" t="s">
        <v>1424</v>
      </c>
      <c r="F106" s="44" t="s">
        <v>1425</v>
      </c>
      <c r="G106" s="44">
        <v>9031809090</v>
      </c>
      <c r="H106" s="45"/>
      <c r="I106" s="52" t="s">
        <v>1426</v>
      </c>
      <c r="J106" s="44" t="s">
        <v>1427</v>
      </c>
      <c r="K106" s="62">
        <v>6117809000</v>
      </c>
      <c r="L106" s="45"/>
      <c r="M106" s="44" t="s">
        <v>1428</v>
      </c>
      <c r="N106" s="44" t="s">
        <v>1429</v>
      </c>
      <c r="O106" s="44">
        <v>7117190000</v>
      </c>
      <c r="P106" s="41"/>
    </row>
    <row r="107" s="40" customFormat="1" ht="27.75" customHeight="1" spans="1:16">
      <c r="A107" s="44" t="s">
        <v>1430</v>
      </c>
      <c r="B107" s="44" t="s">
        <v>1431</v>
      </c>
      <c r="C107" s="44">
        <v>9031809090</v>
      </c>
      <c r="D107" s="45"/>
      <c r="E107" s="44" t="s">
        <v>1432</v>
      </c>
      <c r="F107" s="44" t="s">
        <v>1433</v>
      </c>
      <c r="G107" s="44">
        <v>9032100000</v>
      </c>
      <c r="H107" s="45"/>
      <c r="I107" s="44" t="s">
        <v>1434</v>
      </c>
      <c r="J107" s="63" t="s">
        <v>1435</v>
      </c>
      <c r="K107" s="63">
        <v>6204430090</v>
      </c>
      <c r="L107" s="45"/>
      <c r="M107" s="44" t="s">
        <v>1436</v>
      </c>
      <c r="N107" s="44" t="s">
        <v>1437</v>
      </c>
      <c r="O107" s="44">
        <v>7117190000</v>
      </c>
      <c r="P107" s="41"/>
    </row>
    <row r="108" s="40" customFormat="1" ht="27.75" customHeight="1" spans="1:16">
      <c r="A108" s="44" t="s">
        <v>1438</v>
      </c>
      <c r="B108" s="44" t="s">
        <v>1439</v>
      </c>
      <c r="C108" s="46">
        <v>9031809090</v>
      </c>
      <c r="D108" s="45"/>
      <c r="E108" s="47" t="s">
        <v>1440</v>
      </c>
      <c r="F108" s="46" t="s">
        <v>1441</v>
      </c>
      <c r="G108" s="47" t="s">
        <v>1442</v>
      </c>
      <c r="H108" s="45"/>
      <c r="I108" s="46" t="s">
        <v>1443</v>
      </c>
      <c r="J108" s="44" t="s">
        <v>1444</v>
      </c>
      <c r="K108" s="46">
        <v>9017200000</v>
      </c>
      <c r="L108" s="45"/>
      <c r="M108" s="44" t="s">
        <v>1445</v>
      </c>
      <c r="N108" s="44" t="s">
        <v>1446</v>
      </c>
      <c r="O108" s="44">
        <v>7117190000</v>
      </c>
      <c r="P108" s="41"/>
    </row>
    <row r="109" s="40" customFormat="1" ht="16.1" customHeight="1" spans="1:16">
      <c r="A109" s="44" t="s">
        <v>1447</v>
      </c>
      <c r="B109" s="46" t="s">
        <v>1448</v>
      </c>
      <c r="C109" s="46">
        <v>9025110000</v>
      </c>
      <c r="D109" s="45"/>
      <c r="E109" s="44" t="s">
        <v>1449</v>
      </c>
      <c r="F109" s="46" t="s">
        <v>1450</v>
      </c>
      <c r="G109" s="44">
        <v>9015800090</v>
      </c>
      <c r="H109" s="45"/>
      <c r="I109" s="44" t="s">
        <v>1451</v>
      </c>
      <c r="J109" s="44" t="s">
        <v>1452</v>
      </c>
      <c r="K109" s="44">
        <v>6212901000</v>
      </c>
      <c r="L109" s="45"/>
      <c r="M109" s="44" t="s">
        <v>1453</v>
      </c>
      <c r="N109" s="46" t="s">
        <v>1454</v>
      </c>
      <c r="O109" s="46">
        <v>7117190000</v>
      </c>
      <c r="P109" s="41"/>
    </row>
    <row r="110" s="40" customFormat="1" ht="27.75" customHeight="1" spans="1:16">
      <c r="A110" s="44" t="s">
        <v>1455</v>
      </c>
      <c r="B110" s="44" t="s">
        <v>1456</v>
      </c>
      <c r="C110" s="44">
        <v>7307290000</v>
      </c>
      <c r="D110" s="45"/>
      <c r="E110" s="44" t="s">
        <v>1457</v>
      </c>
      <c r="F110" s="46" t="s">
        <v>1458</v>
      </c>
      <c r="G110" s="46">
        <v>9031809090</v>
      </c>
      <c r="H110" s="45"/>
      <c r="I110" s="44" t="s">
        <v>1459</v>
      </c>
      <c r="J110" s="44" t="s">
        <v>1460</v>
      </c>
      <c r="K110" s="44">
        <v>6117809000</v>
      </c>
      <c r="L110" s="45"/>
      <c r="M110" s="44" t="s">
        <v>1461</v>
      </c>
      <c r="N110" s="46" t="s">
        <v>1462</v>
      </c>
      <c r="O110" s="46">
        <v>7117190000</v>
      </c>
      <c r="P110" s="41"/>
    </row>
    <row r="111" s="40" customFormat="1" ht="16.1" customHeight="1" spans="1:16">
      <c r="A111" s="47" t="s">
        <v>1463</v>
      </c>
      <c r="B111" s="46" t="s">
        <v>1464</v>
      </c>
      <c r="C111" s="46">
        <v>4415100000</v>
      </c>
      <c r="D111" s="45"/>
      <c r="E111" s="44" t="s">
        <v>1465</v>
      </c>
      <c r="F111" s="44" t="s">
        <v>1466</v>
      </c>
      <c r="G111" s="44">
        <v>9030331000</v>
      </c>
      <c r="H111" s="45"/>
      <c r="I111" s="44" t="s">
        <v>1467</v>
      </c>
      <c r="J111" s="44" t="s">
        <v>1468</v>
      </c>
      <c r="K111" s="44">
        <v>6217900029</v>
      </c>
      <c r="L111" s="45"/>
      <c r="M111" s="44" t="s">
        <v>1469</v>
      </c>
      <c r="N111" s="44" t="s">
        <v>1470</v>
      </c>
      <c r="O111" s="44">
        <v>9615110000</v>
      </c>
      <c r="P111" s="41"/>
    </row>
    <row r="112" s="40" customFormat="1" ht="27.75" customHeight="1" spans="1:16">
      <c r="A112" s="44" t="s">
        <v>1471</v>
      </c>
      <c r="B112" s="44" t="s">
        <v>1472</v>
      </c>
      <c r="C112" s="44">
        <v>8525801390</v>
      </c>
      <c r="D112" s="45"/>
      <c r="E112" s="44" t="s">
        <v>1473</v>
      </c>
      <c r="F112" s="44" t="s">
        <v>1474</v>
      </c>
      <c r="G112" s="44">
        <v>9030899090</v>
      </c>
      <c r="H112" s="45"/>
      <c r="I112" s="44" t="s">
        <v>1475</v>
      </c>
      <c r="J112" s="44" t="s">
        <v>1476</v>
      </c>
      <c r="K112" s="44">
        <v>6104420000</v>
      </c>
      <c r="L112" s="45"/>
      <c r="M112" s="44" t="s">
        <v>1477</v>
      </c>
      <c r="N112" s="47" t="s">
        <v>1478</v>
      </c>
      <c r="O112" s="46">
        <v>39264000000</v>
      </c>
      <c r="P112" s="41"/>
    </row>
    <row r="113" s="40" customFormat="1" ht="41.65" customHeight="1" spans="1:16">
      <c r="A113" s="44" t="s">
        <v>1479</v>
      </c>
      <c r="B113" s="44" t="s">
        <v>1480</v>
      </c>
      <c r="C113" s="44">
        <v>8421399000</v>
      </c>
      <c r="D113" s="45"/>
      <c r="E113" s="47" t="s">
        <v>1481</v>
      </c>
      <c r="F113" s="44" t="s">
        <v>1482</v>
      </c>
      <c r="G113" s="44">
        <v>9032899000</v>
      </c>
      <c r="H113" s="45"/>
      <c r="I113" s="44" t="s">
        <v>1483</v>
      </c>
      <c r="J113" s="44" t="s">
        <v>1484</v>
      </c>
      <c r="K113" s="44">
        <v>6212101000</v>
      </c>
      <c r="L113" s="45"/>
      <c r="M113" s="44" t="s">
        <v>1485</v>
      </c>
      <c r="N113" s="44" t="s">
        <v>1486</v>
      </c>
      <c r="O113" s="44">
        <v>961590000</v>
      </c>
      <c r="P113" s="41"/>
    </row>
    <row r="114" s="40" customFormat="1" ht="16.1" customHeight="1" spans="1:16">
      <c r="A114" s="44" t="s">
        <v>1487</v>
      </c>
      <c r="B114" s="44" t="s">
        <v>1488</v>
      </c>
      <c r="C114" s="44">
        <v>8512100000</v>
      </c>
      <c r="D114" s="45"/>
      <c r="E114" s="44" t="s">
        <v>1489</v>
      </c>
      <c r="F114" s="44" t="s">
        <v>1490</v>
      </c>
      <c r="G114" s="46">
        <v>8512201000</v>
      </c>
      <c r="H114" s="45"/>
      <c r="I114" s="44" t="s">
        <v>1491</v>
      </c>
      <c r="J114" s="44" t="s">
        <v>1492</v>
      </c>
      <c r="K114" s="44">
        <v>821599000</v>
      </c>
      <c r="L114" s="45"/>
      <c r="M114" s="44" t="s">
        <v>1493</v>
      </c>
      <c r="N114" s="44" t="s">
        <v>1494</v>
      </c>
      <c r="O114" s="44">
        <v>7117190000</v>
      </c>
      <c r="P114" s="41"/>
    </row>
    <row r="115" s="40" customFormat="1" ht="16.1" customHeight="1" spans="1:16">
      <c r="A115" s="44" t="s">
        <v>1495</v>
      </c>
      <c r="B115" s="44" t="s">
        <v>1496</v>
      </c>
      <c r="C115" s="44">
        <v>8526911000</v>
      </c>
      <c r="D115" s="45"/>
      <c r="E115" s="44" t="s">
        <v>1497</v>
      </c>
      <c r="F115" s="44" t="s">
        <v>1498</v>
      </c>
      <c r="G115" s="46">
        <v>9031900090</v>
      </c>
      <c r="H115" s="45"/>
      <c r="I115" s="44" t="s">
        <v>1499</v>
      </c>
      <c r="J115" s="44" t="s">
        <v>1500</v>
      </c>
      <c r="K115" s="44">
        <v>8205510000</v>
      </c>
      <c r="L115" s="45"/>
      <c r="M115" s="44" t="s">
        <v>1501</v>
      </c>
      <c r="N115" s="44" t="s">
        <v>1502</v>
      </c>
      <c r="O115" s="44">
        <v>7113191100</v>
      </c>
      <c r="P115" s="41"/>
    </row>
    <row r="116" s="40" customFormat="1" ht="16.1" customHeight="1" spans="1:16">
      <c r="A116" s="44" t="s">
        <v>1503</v>
      </c>
      <c r="B116" s="44" t="s">
        <v>1504</v>
      </c>
      <c r="C116" s="44">
        <v>7308900000</v>
      </c>
      <c r="D116" s="45"/>
      <c r="E116" s="44" t="s">
        <v>1505</v>
      </c>
      <c r="F116" s="46" t="s">
        <v>1506</v>
      </c>
      <c r="G116" s="46">
        <v>9032900090</v>
      </c>
      <c r="H116" s="45"/>
      <c r="I116" s="44" t="s">
        <v>1507</v>
      </c>
      <c r="J116" s="44" t="s">
        <v>1508</v>
      </c>
      <c r="K116" s="44">
        <v>8414909090</v>
      </c>
      <c r="L116" s="45"/>
      <c r="M116" s="44" t="s">
        <v>1509</v>
      </c>
      <c r="N116" s="44" t="s">
        <v>1510</v>
      </c>
      <c r="O116" s="44">
        <v>71171900</v>
      </c>
      <c r="P116" s="41"/>
    </row>
    <row r="117" s="40" customFormat="1" ht="27.75" customHeight="1" spans="1:16">
      <c r="A117" s="44" t="s">
        <v>1511</v>
      </c>
      <c r="B117" s="44" t="s">
        <v>1512</v>
      </c>
      <c r="C117" s="44">
        <v>8422303090</v>
      </c>
      <c r="D117" s="45"/>
      <c r="E117" s="47" t="s">
        <v>1513</v>
      </c>
      <c r="F117" s="46" t="s">
        <v>1514</v>
      </c>
      <c r="G117" s="46">
        <v>9032900090</v>
      </c>
      <c r="H117" s="45"/>
      <c r="I117" s="47" t="s">
        <v>1515</v>
      </c>
      <c r="J117" s="44" t="s">
        <v>1516</v>
      </c>
      <c r="K117" s="46">
        <v>8467210000</v>
      </c>
      <c r="L117" s="45"/>
      <c r="M117" s="44" t="s">
        <v>1517</v>
      </c>
      <c r="N117" s="44" t="s">
        <v>1518</v>
      </c>
      <c r="O117" s="44">
        <v>6117809000</v>
      </c>
      <c r="P117" s="41"/>
    </row>
    <row r="118" s="40" customFormat="1" ht="41.65" customHeight="1" spans="1:16">
      <c r="A118" s="44" t="s">
        <v>1519</v>
      </c>
      <c r="B118" s="44" t="s">
        <v>1520</v>
      </c>
      <c r="C118" s="44">
        <v>8526911000</v>
      </c>
      <c r="D118" s="45"/>
      <c r="E118" s="44" t="s">
        <v>1521</v>
      </c>
      <c r="F118" s="44" t="s">
        <v>1522</v>
      </c>
      <c r="G118" s="44">
        <v>8515390000</v>
      </c>
      <c r="H118" s="45"/>
      <c r="I118" s="44" t="s">
        <v>1523</v>
      </c>
      <c r="J118" s="44" t="s">
        <v>1524</v>
      </c>
      <c r="K118" s="44">
        <v>8205510000</v>
      </c>
      <c r="L118" s="45"/>
      <c r="M118" s="44" t="s">
        <v>1525</v>
      </c>
      <c r="N118" s="44" t="s">
        <v>1526</v>
      </c>
      <c r="O118" s="446" t="s">
        <v>1527</v>
      </c>
      <c r="P118" s="41"/>
    </row>
    <row r="119" s="40" customFormat="1" ht="27.75" customHeight="1" spans="1:16">
      <c r="A119" s="44" t="s">
        <v>1528</v>
      </c>
      <c r="B119" s="44" t="s">
        <v>1529</v>
      </c>
      <c r="C119" s="44">
        <v>8536690000</v>
      </c>
      <c r="D119" s="45"/>
      <c r="E119" s="44" t="s">
        <v>1521</v>
      </c>
      <c r="F119" s="44" t="s">
        <v>1530</v>
      </c>
      <c r="G119" s="44">
        <v>8515390000</v>
      </c>
      <c r="H119" s="45"/>
      <c r="I119" s="52" t="s">
        <v>1531</v>
      </c>
      <c r="J119" s="44" t="s">
        <v>1532</v>
      </c>
      <c r="K119" s="44">
        <v>8203200000</v>
      </c>
      <c r="L119" s="45"/>
      <c r="M119" s="44" t="s">
        <v>1533</v>
      </c>
      <c r="N119" s="46" t="s">
        <v>1534</v>
      </c>
      <c r="O119" s="46">
        <v>7117190000</v>
      </c>
      <c r="P119" s="41"/>
    </row>
    <row r="120" s="40" customFormat="1" ht="16.1" customHeight="1" spans="1:16">
      <c r="A120" s="44" t="s">
        <v>1535</v>
      </c>
      <c r="B120" s="44" t="s">
        <v>1536</v>
      </c>
      <c r="C120" s="44">
        <v>8536690000</v>
      </c>
      <c r="D120" s="45"/>
      <c r="E120" s="44" t="s">
        <v>1537</v>
      </c>
      <c r="F120" s="44" t="s">
        <v>1538</v>
      </c>
      <c r="G120" s="44">
        <v>7009100000</v>
      </c>
      <c r="H120" s="45"/>
      <c r="I120" s="44" t="s">
        <v>1539</v>
      </c>
      <c r="J120" s="44" t="s">
        <v>1540</v>
      </c>
      <c r="K120" s="46">
        <v>7323930000</v>
      </c>
      <c r="L120" s="45"/>
      <c r="M120" s="44" t="s">
        <v>1541</v>
      </c>
      <c r="N120" s="44" t="s">
        <v>1542</v>
      </c>
      <c r="O120" s="44">
        <v>7117190000</v>
      </c>
      <c r="P120" s="41"/>
    </row>
    <row r="121" s="40" customFormat="1" ht="27.75" customHeight="1" spans="1:16">
      <c r="A121" s="44" t="s">
        <v>1543</v>
      </c>
      <c r="B121" s="44" t="s">
        <v>1544</v>
      </c>
      <c r="C121" s="44">
        <v>9011900000</v>
      </c>
      <c r="D121" s="45"/>
      <c r="E121" s="47" t="s">
        <v>1545</v>
      </c>
      <c r="F121" s="44" t="s">
        <v>1546</v>
      </c>
      <c r="G121" s="44">
        <v>3925300000</v>
      </c>
      <c r="H121" s="45"/>
      <c r="I121" s="44" t="s">
        <v>1547</v>
      </c>
      <c r="J121" s="44" t="s">
        <v>1548</v>
      </c>
      <c r="K121" s="44">
        <v>8414100090</v>
      </c>
      <c r="L121" s="45"/>
      <c r="M121" s="44" t="s">
        <v>1549</v>
      </c>
      <c r="N121" s="44" t="s">
        <v>1550</v>
      </c>
      <c r="O121" s="44">
        <v>3924100000</v>
      </c>
      <c r="P121" s="41"/>
    </row>
    <row r="122" s="40" customFormat="1" ht="16.1" customHeight="1" spans="1:16">
      <c r="A122" s="44" t="s">
        <v>1551</v>
      </c>
      <c r="B122" s="44" t="s">
        <v>1552</v>
      </c>
      <c r="C122" s="44">
        <v>8541900000</v>
      </c>
      <c r="D122" s="45"/>
      <c r="E122" s="44" t="s">
        <v>1553</v>
      </c>
      <c r="F122" s="44" t="s">
        <v>1554</v>
      </c>
      <c r="G122" s="44">
        <v>7326209000</v>
      </c>
      <c r="H122" s="45"/>
      <c r="I122" s="44" t="s">
        <v>1555</v>
      </c>
      <c r="J122" s="47" t="s">
        <v>1556</v>
      </c>
      <c r="K122" s="47">
        <v>7323990000</v>
      </c>
      <c r="L122" s="45"/>
      <c r="M122" s="44" t="s">
        <v>1557</v>
      </c>
      <c r="N122" s="46" t="s">
        <v>1558</v>
      </c>
      <c r="O122" s="44">
        <v>6117809000</v>
      </c>
      <c r="P122" s="41"/>
    </row>
    <row r="123" s="40" customFormat="1" ht="27.75" customHeight="1" spans="1:16">
      <c r="A123" s="44" t="s">
        <v>1559</v>
      </c>
      <c r="B123" s="44" t="s">
        <v>1560</v>
      </c>
      <c r="C123" s="44">
        <v>8504409999</v>
      </c>
      <c r="D123" s="45"/>
      <c r="E123" s="44" t="s">
        <v>1561</v>
      </c>
      <c r="F123" s="44" t="s">
        <v>1562</v>
      </c>
      <c r="G123" s="44">
        <v>7326209000</v>
      </c>
      <c r="H123" s="45"/>
      <c r="I123" s="47" t="s">
        <v>1563</v>
      </c>
      <c r="J123" s="46" t="s">
        <v>1564</v>
      </c>
      <c r="K123" s="44">
        <v>8206000000</v>
      </c>
      <c r="L123" s="45"/>
      <c r="M123" s="44" t="s">
        <v>1565</v>
      </c>
      <c r="N123" s="44" t="s">
        <v>1566</v>
      </c>
      <c r="O123" s="44">
        <v>7117190000</v>
      </c>
      <c r="P123" s="41"/>
    </row>
    <row r="124" s="40" customFormat="1" ht="16.1" customHeight="1" spans="1:16">
      <c r="A124" s="44" t="s">
        <v>1567</v>
      </c>
      <c r="B124" s="44" t="s">
        <v>1568</v>
      </c>
      <c r="C124" s="46">
        <v>8529102000</v>
      </c>
      <c r="D124" s="45"/>
      <c r="E124" s="44" t="s">
        <v>1569</v>
      </c>
      <c r="F124" s="64" t="s">
        <v>1570</v>
      </c>
      <c r="G124" s="64">
        <v>7117900000</v>
      </c>
      <c r="H124" s="45"/>
      <c r="I124" s="44" t="s">
        <v>1571</v>
      </c>
      <c r="J124" s="44" t="s">
        <v>1572</v>
      </c>
      <c r="K124" s="44">
        <v>8205100000</v>
      </c>
      <c r="L124" s="45"/>
      <c r="M124" s="44" t="s">
        <v>1573</v>
      </c>
      <c r="N124" s="44" t="s">
        <v>1574</v>
      </c>
      <c r="O124" s="44">
        <v>9615190090</v>
      </c>
      <c r="P124" s="41"/>
    </row>
    <row r="125" s="40" customFormat="1" ht="27.75" customHeight="1" spans="1:16">
      <c r="A125" s="44" t="s">
        <v>1575</v>
      </c>
      <c r="B125" s="52" t="s">
        <v>1576</v>
      </c>
      <c r="C125" s="53">
        <v>7308900000</v>
      </c>
      <c r="D125" s="45"/>
      <c r="E125" s="44" t="s">
        <v>1577</v>
      </c>
      <c r="F125" s="52" t="s">
        <v>1578</v>
      </c>
      <c r="G125" s="44">
        <v>9405100000</v>
      </c>
      <c r="H125" s="45"/>
      <c r="I125" s="44" t="s">
        <v>1579</v>
      </c>
      <c r="J125" s="46" t="s">
        <v>1580</v>
      </c>
      <c r="K125" s="44">
        <v>5604100000</v>
      </c>
      <c r="L125" s="45"/>
      <c r="M125" s="44" t="s">
        <v>1581</v>
      </c>
      <c r="N125" s="44" t="s">
        <v>1582</v>
      </c>
      <c r="O125" s="44">
        <v>7117190000</v>
      </c>
      <c r="P125" s="41"/>
    </row>
    <row r="126" s="40" customFormat="1" ht="27.75" customHeight="1" spans="1:16">
      <c r="A126" s="44" t="s">
        <v>1583</v>
      </c>
      <c r="B126" s="44" t="s">
        <v>1584</v>
      </c>
      <c r="C126" s="44">
        <v>8526919090</v>
      </c>
      <c r="D126" s="45"/>
      <c r="E126" s="44" t="s">
        <v>1585</v>
      </c>
      <c r="F126" s="44" t="s">
        <v>1586</v>
      </c>
      <c r="G126" s="44">
        <v>6307900090</v>
      </c>
      <c r="H126" s="45"/>
      <c r="I126" s="44" t="s">
        <v>1587</v>
      </c>
      <c r="J126" s="47" t="s">
        <v>1588</v>
      </c>
      <c r="K126" s="46">
        <v>8201600000</v>
      </c>
      <c r="L126" s="45"/>
      <c r="M126" s="44" t="s">
        <v>1589</v>
      </c>
      <c r="N126" s="44" t="s">
        <v>1590</v>
      </c>
      <c r="O126" s="46">
        <v>7117190000</v>
      </c>
      <c r="P126" s="41"/>
    </row>
    <row r="127" s="40" customFormat="1" ht="16.1" customHeight="1" spans="1:16">
      <c r="A127" s="44" t="s">
        <v>1591</v>
      </c>
      <c r="B127" s="44" t="s">
        <v>1592</v>
      </c>
      <c r="C127" s="44">
        <v>8533219000</v>
      </c>
      <c r="D127" s="45"/>
      <c r="E127" s="44" t="s">
        <v>1593</v>
      </c>
      <c r="F127" s="44" t="s">
        <v>1594</v>
      </c>
      <c r="G127" s="44">
        <v>4202220000</v>
      </c>
      <c r="H127" s="45"/>
      <c r="I127" s="44" t="s">
        <v>1595</v>
      </c>
      <c r="J127" s="44" t="s">
        <v>1596</v>
      </c>
      <c r="K127" s="44">
        <v>8470290000</v>
      </c>
      <c r="L127" s="45"/>
      <c r="M127" s="44" t="s">
        <v>1428</v>
      </c>
      <c r="N127" s="44" t="s">
        <v>1597</v>
      </c>
      <c r="O127" s="46">
        <v>7113209090</v>
      </c>
      <c r="P127" s="41"/>
    </row>
    <row r="128" s="40" customFormat="1" ht="27.75" customHeight="1" spans="1:16">
      <c r="A128" s="44" t="s">
        <v>1598</v>
      </c>
      <c r="B128" s="44" t="s">
        <v>1599</v>
      </c>
      <c r="C128" s="44">
        <v>8443198000</v>
      </c>
      <c r="D128" s="45"/>
      <c r="E128" s="44" t="s">
        <v>1600</v>
      </c>
      <c r="F128" s="44" t="s">
        <v>1601</v>
      </c>
      <c r="G128" s="46">
        <v>4202129000</v>
      </c>
      <c r="H128" s="45"/>
      <c r="I128" s="44" t="s">
        <v>1602</v>
      </c>
      <c r="J128" s="44" t="s">
        <v>1603</v>
      </c>
      <c r="K128" s="53">
        <v>8517629900</v>
      </c>
      <c r="L128" s="45"/>
      <c r="M128" s="44" t="s">
        <v>1422</v>
      </c>
      <c r="N128" s="44" t="s">
        <v>1423</v>
      </c>
      <c r="O128" s="44">
        <v>9615110000</v>
      </c>
      <c r="P128" s="41"/>
    </row>
    <row r="129" s="40" customFormat="1" ht="16.1" customHeight="1" spans="1:16">
      <c r="A129" s="44" t="s">
        <v>1604</v>
      </c>
      <c r="B129" s="44" t="s">
        <v>1605</v>
      </c>
      <c r="C129" s="44">
        <v>7308900000</v>
      </c>
      <c r="D129" s="45"/>
      <c r="E129" s="44" t="s">
        <v>1606</v>
      </c>
      <c r="F129" s="44" t="s">
        <v>1607</v>
      </c>
      <c r="G129" s="44">
        <v>4202919090</v>
      </c>
      <c r="H129" s="45"/>
      <c r="I129" s="44" t="s">
        <v>1608</v>
      </c>
      <c r="J129" s="44" t="s">
        <v>1609</v>
      </c>
      <c r="K129" s="44">
        <v>8414809090</v>
      </c>
      <c r="L129" s="45"/>
      <c r="M129" s="44" t="s">
        <v>1610</v>
      </c>
      <c r="N129" s="44" t="s">
        <v>1611</v>
      </c>
      <c r="O129" s="44">
        <v>7116100000</v>
      </c>
      <c r="P129" s="41"/>
    </row>
    <row r="130" s="40" customFormat="1" ht="16.1" customHeight="1" spans="1:16">
      <c r="A130" s="44" t="s">
        <v>1612</v>
      </c>
      <c r="B130" s="44" t="s">
        <v>1613</v>
      </c>
      <c r="C130" s="44">
        <v>8515809090</v>
      </c>
      <c r="D130" s="45"/>
      <c r="E130" s="44" t="s">
        <v>1614</v>
      </c>
      <c r="F130" s="44" t="s">
        <v>1615</v>
      </c>
      <c r="G130" s="44">
        <v>7323990000</v>
      </c>
      <c r="H130" s="45"/>
      <c r="I130" s="44" t="s">
        <v>1616</v>
      </c>
      <c r="J130" s="44" t="s">
        <v>1617</v>
      </c>
      <c r="K130" s="44">
        <v>4823610000</v>
      </c>
      <c r="L130" s="45"/>
      <c r="M130" s="44" t="s">
        <v>1618</v>
      </c>
      <c r="N130" s="44" t="s">
        <v>1619</v>
      </c>
      <c r="O130" s="44">
        <v>7117190000</v>
      </c>
      <c r="P130" s="41"/>
    </row>
    <row r="131" s="40" customFormat="1" ht="27.75" customHeight="1" spans="1:16">
      <c r="A131" s="44" t="s">
        <v>1620</v>
      </c>
      <c r="B131" s="44" t="s">
        <v>1621</v>
      </c>
      <c r="C131" s="44">
        <v>9403900090</v>
      </c>
      <c r="D131" s="45"/>
      <c r="E131" s="44" t="s">
        <v>1622</v>
      </c>
      <c r="F131" s="44" t="s">
        <v>1623</v>
      </c>
      <c r="G131" s="44">
        <v>5202910000</v>
      </c>
      <c r="H131" s="45"/>
      <c r="I131" s="44" t="s">
        <v>1624</v>
      </c>
      <c r="J131" s="46" t="s">
        <v>1625</v>
      </c>
      <c r="K131" s="46">
        <v>3925900000</v>
      </c>
      <c r="L131" s="45"/>
      <c r="M131" s="44" t="s">
        <v>1626</v>
      </c>
      <c r="N131" s="44" t="s">
        <v>1627</v>
      </c>
      <c r="O131" s="46">
        <v>7117190000</v>
      </c>
      <c r="P131" s="41"/>
    </row>
    <row r="132" s="40" customFormat="1" ht="16.1" customHeight="1" spans="1:16">
      <c r="A132" s="44" t="s">
        <v>1628</v>
      </c>
      <c r="B132" s="44" t="s">
        <v>1629</v>
      </c>
      <c r="C132" s="44">
        <v>8536909000</v>
      </c>
      <c r="D132" s="45"/>
      <c r="E132" s="44" t="s">
        <v>1630</v>
      </c>
      <c r="F132" s="44" t="s">
        <v>1631</v>
      </c>
      <c r="G132" s="44">
        <v>5810920090</v>
      </c>
      <c r="H132" s="45"/>
      <c r="I132" s="44" t="s">
        <v>1632</v>
      </c>
      <c r="J132" s="44" t="s">
        <v>1633</v>
      </c>
      <c r="K132" s="44">
        <v>4802620000</v>
      </c>
      <c r="L132" s="45"/>
      <c r="M132" s="44" t="s">
        <v>1634</v>
      </c>
      <c r="N132" s="44" t="s">
        <v>1635</v>
      </c>
      <c r="O132" s="44">
        <v>3923290000</v>
      </c>
      <c r="P132" s="41"/>
    </row>
    <row r="133" s="40" customFormat="1" ht="16.1" customHeight="1" spans="1:16">
      <c r="A133" s="44" t="s">
        <v>1636</v>
      </c>
      <c r="B133" s="44" t="s">
        <v>1637</v>
      </c>
      <c r="C133" s="44">
        <v>8424902000</v>
      </c>
      <c r="D133" s="45"/>
      <c r="E133" s="44" t="s">
        <v>1638</v>
      </c>
      <c r="F133" s="44" t="s">
        <v>1639</v>
      </c>
      <c r="G133" s="44">
        <v>9506919000</v>
      </c>
      <c r="H133" s="45"/>
      <c r="I133" s="44" t="s">
        <v>1640</v>
      </c>
      <c r="J133" s="44" t="s">
        <v>1641</v>
      </c>
      <c r="K133" s="44">
        <v>4820100000</v>
      </c>
      <c r="L133" s="45"/>
      <c r="M133" s="44" t="s">
        <v>1445</v>
      </c>
      <c r="N133" s="46" t="s">
        <v>1642</v>
      </c>
      <c r="O133" s="44">
        <v>7117190000</v>
      </c>
      <c r="P133" s="41"/>
    </row>
    <row r="134" s="40" customFormat="1" ht="41.65" customHeight="1" spans="1:16">
      <c r="A134" s="44" t="s">
        <v>1643</v>
      </c>
      <c r="B134" s="46" t="s">
        <v>1644</v>
      </c>
      <c r="C134" s="46">
        <v>8422400000</v>
      </c>
      <c r="D134" s="45"/>
      <c r="E134" s="44" t="s">
        <v>1645</v>
      </c>
      <c r="F134" s="44" t="s">
        <v>1646</v>
      </c>
      <c r="G134" s="46">
        <v>4015909000</v>
      </c>
      <c r="H134" s="45"/>
      <c r="I134" s="44" t="s">
        <v>1647</v>
      </c>
      <c r="J134" s="47" t="s">
        <v>1648</v>
      </c>
      <c r="K134" s="47">
        <v>4911101000</v>
      </c>
      <c r="L134" s="45"/>
      <c r="M134" s="47" t="s">
        <v>1649</v>
      </c>
      <c r="N134" s="47" t="s">
        <v>1650</v>
      </c>
      <c r="O134" s="47">
        <v>7117190000</v>
      </c>
      <c r="P134" s="41"/>
    </row>
    <row r="135" s="40" customFormat="1" ht="16.1" customHeight="1" spans="1:16">
      <c r="A135" s="44" t="s">
        <v>1651</v>
      </c>
      <c r="B135" s="44" t="s">
        <v>1652</v>
      </c>
      <c r="C135" s="46">
        <v>8536500000</v>
      </c>
      <c r="D135" s="45"/>
      <c r="E135" s="44" t="s">
        <v>1653</v>
      </c>
      <c r="F135" s="44" t="s">
        <v>1654</v>
      </c>
      <c r="G135" s="44">
        <v>8205900000</v>
      </c>
      <c r="H135" s="45"/>
      <c r="I135" s="44" t="s">
        <v>1655</v>
      </c>
      <c r="J135" s="44" t="s">
        <v>1423</v>
      </c>
      <c r="K135" s="44">
        <v>6117109000</v>
      </c>
      <c r="L135" s="45"/>
      <c r="M135" s="44" t="s">
        <v>1656</v>
      </c>
      <c r="N135" s="46" t="s">
        <v>1657</v>
      </c>
      <c r="O135" s="46">
        <v>6117809000</v>
      </c>
      <c r="P135" s="41"/>
    </row>
    <row r="136" s="40" customFormat="1" ht="16.1" customHeight="1" spans="1:16">
      <c r="A136" s="44" t="s">
        <v>1658</v>
      </c>
      <c r="B136" s="44" t="s">
        <v>1659</v>
      </c>
      <c r="C136" s="46">
        <v>8536500000</v>
      </c>
      <c r="D136" s="45"/>
      <c r="E136" s="44" t="s">
        <v>1660</v>
      </c>
      <c r="F136" s="44" t="s">
        <v>1661</v>
      </c>
      <c r="G136" s="44">
        <v>8504401990</v>
      </c>
      <c r="H136" s="45"/>
      <c r="I136" s="47" t="s">
        <v>1662</v>
      </c>
      <c r="J136" s="46" t="s">
        <v>1663</v>
      </c>
      <c r="K136" s="65">
        <v>4602900000</v>
      </c>
      <c r="L136" s="45"/>
      <c r="M136" s="44" t="s">
        <v>1664</v>
      </c>
      <c r="N136" s="44" t="s">
        <v>1665</v>
      </c>
      <c r="O136" s="44">
        <v>7117190000</v>
      </c>
      <c r="P136" s="41"/>
    </row>
    <row r="137" s="40" customFormat="1" ht="27.75" customHeight="1" spans="1:16">
      <c r="A137" s="44" t="s">
        <v>1666</v>
      </c>
      <c r="B137" s="44" t="s">
        <v>1667</v>
      </c>
      <c r="C137" s="44">
        <v>8407210000</v>
      </c>
      <c r="D137" s="45"/>
      <c r="E137" s="44" t="s">
        <v>1668</v>
      </c>
      <c r="F137" s="44" t="s">
        <v>1669</v>
      </c>
      <c r="G137" s="44">
        <v>7325991000</v>
      </c>
      <c r="H137" s="45"/>
      <c r="I137" s="44" t="s">
        <v>1670</v>
      </c>
      <c r="J137" s="44" t="s">
        <v>1671</v>
      </c>
      <c r="K137" s="44">
        <v>8517629900</v>
      </c>
      <c r="L137" s="45"/>
      <c r="M137" s="47" t="s">
        <v>1672</v>
      </c>
      <c r="N137" s="46" t="s">
        <v>1673</v>
      </c>
      <c r="O137" s="46">
        <v>5806320000</v>
      </c>
      <c r="P137" s="41"/>
    </row>
    <row r="138" s="40" customFormat="1" ht="27.75" customHeight="1" spans="1:16">
      <c r="A138" s="44" t="s">
        <v>1674</v>
      </c>
      <c r="B138" s="44" t="s">
        <v>1675</v>
      </c>
      <c r="C138" s="44">
        <v>8479909090</v>
      </c>
      <c r="D138" s="45"/>
      <c r="E138" s="44" t="s">
        <v>1676</v>
      </c>
      <c r="F138" s="44" t="s">
        <v>1677</v>
      </c>
      <c r="G138" s="44">
        <v>7117190000</v>
      </c>
      <c r="H138" s="45"/>
      <c r="I138" s="44" t="s">
        <v>1062</v>
      </c>
      <c r="J138" s="44" t="s">
        <v>1063</v>
      </c>
      <c r="K138" s="44">
        <v>8467991000</v>
      </c>
      <c r="L138" s="45"/>
      <c r="M138" s="47" t="s">
        <v>1610</v>
      </c>
      <c r="N138" s="47" t="s">
        <v>1678</v>
      </c>
      <c r="O138" s="46">
        <v>7117190000</v>
      </c>
      <c r="P138" s="41"/>
    </row>
    <row r="139" s="40" customFormat="1" ht="16.1" customHeight="1" spans="1:16">
      <c r="A139" s="44" t="s">
        <v>1679</v>
      </c>
      <c r="B139" s="44" t="s">
        <v>1680</v>
      </c>
      <c r="C139" s="44">
        <v>8515190090</v>
      </c>
      <c r="D139" s="45"/>
      <c r="E139" s="44" t="s">
        <v>1681</v>
      </c>
      <c r="F139" s="44" t="s">
        <v>1682</v>
      </c>
      <c r="G139" s="44">
        <v>9405408440</v>
      </c>
      <c r="H139" s="45"/>
      <c r="I139" s="44" t="s">
        <v>1683</v>
      </c>
      <c r="J139" s="44" t="s">
        <v>1684</v>
      </c>
      <c r="K139" s="44">
        <v>9403900090</v>
      </c>
      <c r="L139" s="45"/>
      <c r="M139" s="44" t="s">
        <v>1685</v>
      </c>
      <c r="N139" s="44" t="s">
        <v>1686</v>
      </c>
      <c r="O139" s="44">
        <v>9615110000</v>
      </c>
      <c r="P139" s="41"/>
    </row>
    <row r="140" s="40" customFormat="1" ht="27.75" customHeight="1" spans="1:16">
      <c r="A140" s="44" t="s">
        <v>1687</v>
      </c>
      <c r="B140" s="44" t="s">
        <v>1688</v>
      </c>
      <c r="C140" s="44">
        <v>9018902000</v>
      </c>
      <c r="D140" s="45"/>
      <c r="E140" s="44" t="s">
        <v>1689</v>
      </c>
      <c r="F140" s="44" t="s">
        <v>1690</v>
      </c>
      <c r="G140" s="44">
        <v>5606000000</v>
      </c>
      <c r="H140" s="45"/>
      <c r="I140" s="44" t="s">
        <v>1691</v>
      </c>
      <c r="J140" s="44" t="s">
        <v>1692</v>
      </c>
      <c r="K140" s="44">
        <v>7317000000</v>
      </c>
      <c r="L140" s="45"/>
      <c r="M140" s="47" t="s">
        <v>1693</v>
      </c>
      <c r="N140" s="47" t="s">
        <v>1694</v>
      </c>
      <c r="O140" s="46">
        <v>9615190000</v>
      </c>
      <c r="P140" s="41"/>
    </row>
    <row r="141" s="40" customFormat="1" ht="16.1" customHeight="1" spans="1:16">
      <c r="A141" s="44" t="s">
        <v>1695</v>
      </c>
      <c r="B141" s="44" t="s">
        <v>1696</v>
      </c>
      <c r="C141" s="44">
        <v>9011900000</v>
      </c>
      <c r="D141" s="45"/>
      <c r="E141" s="44" t="s">
        <v>1257</v>
      </c>
      <c r="F141" s="44" t="s">
        <v>1258</v>
      </c>
      <c r="G141" s="44">
        <v>4201000090</v>
      </c>
      <c r="H141" s="45"/>
      <c r="I141" s="44" t="s">
        <v>1697</v>
      </c>
      <c r="J141" s="46" t="s">
        <v>1698</v>
      </c>
      <c r="K141" s="46">
        <v>3926400000</v>
      </c>
      <c r="L141" s="45"/>
      <c r="M141" s="44" t="s">
        <v>1699</v>
      </c>
      <c r="N141" s="44" t="s">
        <v>1700</v>
      </c>
      <c r="O141" s="44">
        <v>6114909000</v>
      </c>
      <c r="P141" s="41"/>
    </row>
    <row r="142" s="40" customFormat="1" ht="16.1" customHeight="1" spans="1:16">
      <c r="A142" s="44" t="s">
        <v>1701</v>
      </c>
      <c r="B142" s="44" t="s">
        <v>1702</v>
      </c>
      <c r="C142" s="44">
        <v>9021100000</v>
      </c>
      <c r="D142" s="45"/>
      <c r="E142" s="44" t="s">
        <v>1703</v>
      </c>
      <c r="F142" s="44" t="s">
        <v>1704</v>
      </c>
      <c r="G142" s="44">
        <v>5607500090</v>
      </c>
      <c r="H142" s="45"/>
      <c r="I142" s="44" t="s">
        <v>1705</v>
      </c>
      <c r="J142" s="44" t="s">
        <v>1706</v>
      </c>
      <c r="K142" s="44">
        <v>6403590090</v>
      </c>
      <c r="L142" s="45"/>
      <c r="M142" s="44" t="s">
        <v>1707</v>
      </c>
      <c r="N142" s="44" t="s">
        <v>1708</v>
      </c>
      <c r="O142" s="44">
        <v>6111200050</v>
      </c>
      <c r="P142" s="41"/>
    </row>
    <row r="143" s="40" customFormat="1" ht="16.1" customHeight="1" spans="1:16">
      <c r="A143" s="44" t="s">
        <v>1709</v>
      </c>
      <c r="B143" s="44" t="s">
        <v>1710</v>
      </c>
      <c r="C143" s="44">
        <v>8409911000</v>
      </c>
      <c r="D143" s="45"/>
      <c r="E143" s="44" t="s">
        <v>1711</v>
      </c>
      <c r="F143" s="47" t="s">
        <v>1712</v>
      </c>
      <c r="G143" s="47">
        <v>4602900000</v>
      </c>
      <c r="H143" s="45"/>
      <c r="I143" s="44" t="s">
        <v>1713</v>
      </c>
      <c r="J143" s="47" t="s">
        <v>1714</v>
      </c>
      <c r="K143" s="47" t="s">
        <v>1715</v>
      </c>
      <c r="L143" s="45"/>
      <c r="M143" s="47" t="s">
        <v>1716</v>
      </c>
      <c r="N143" s="44" t="s">
        <v>1717</v>
      </c>
      <c r="O143" s="46">
        <v>9619009000</v>
      </c>
      <c r="P143" s="41"/>
    </row>
    <row r="144" s="40" customFormat="1" ht="27.75" customHeight="1" spans="1:16">
      <c r="A144" s="44" t="s">
        <v>1718</v>
      </c>
      <c r="B144" s="46" t="s">
        <v>1719</v>
      </c>
      <c r="C144" s="44">
        <v>8422400000</v>
      </c>
      <c r="D144" s="45"/>
      <c r="E144" s="44" t="s">
        <v>1720</v>
      </c>
      <c r="F144" s="44" t="s">
        <v>1721</v>
      </c>
      <c r="G144" s="44">
        <v>6103320000</v>
      </c>
      <c r="H144" s="45"/>
      <c r="I144" s="44" t="s">
        <v>1722</v>
      </c>
      <c r="J144" s="44" t="s">
        <v>1723</v>
      </c>
      <c r="K144" s="44">
        <v>8504409999</v>
      </c>
      <c r="L144" s="45"/>
      <c r="M144" s="44" t="s">
        <v>1724</v>
      </c>
      <c r="N144" s="44" t="s">
        <v>1725</v>
      </c>
      <c r="O144" s="44">
        <v>8529909090</v>
      </c>
      <c r="P144" s="41"/>
    </row>
    <row r="145" s="40" customFormat="1" ht="27.75" customHeight="1" spans="1:16">
      <c r="A145" s="47" t="s">
        <v>1726</v>
      </c>
      <c r="B145" s="46" t="s">
        <v>1727</v>
      </c>
      <c r="C145" s="47">
        <v>8536690000</v>
      </c>
      <c r="D145" s="45"/>
      <c r="E145" s="44" t="s">
        <v>1728</v>
      </c>
      <c r="F145" s="44" t="s">
        <v>1729</v>
      </c>
      <c r="G145" s="44">
        <v>6115960019</v>
      </c>
      <c r="H145" s="45"/>
      <c r="I145" s="44" t="s">
        <v>1730</v>
      </c>
      <c r="J145" s="44" t="s">
        <v>1731</v>
      </c>
      <c r="K145" s="44">
        <v>8714940000</v>
      </c>
      <c r="L145" s="45"/>
      <c r="M145" s="44" t="s">
        <v>1732</v>
      </c>
      <c r="N145" s="44" t="s">
        <v>1733</v>
      </c>
      <c r="O145" s="44">
        <v>8536300000</v>
      </c>
      <c r="P145" s="41"/>
    </row>
    <row r="146" s="40" customFormat="1" ht="16.1" customHeight="1" spans="1:16">
      <c r="A146" s="44" t="s">
        <v>1734</v>
      </c>
      <c r="B146" s="46" t="s">
        <v>1735</v>
      </c>
      <c r="C146" s="46">
        <v>8521919090</v>
      </c>
      <c r="D146" s="45"/>
      <c r="E146" s="47" t="s">
        <v>1736</v>
      </c>
      <c r="F146" s="46" t="s">
        <v>1737</v>
      </c>
      <c r="G146" s="46">
        <v>9405409000</v>
      </c>
      <c r="H146" s="45"/>
      <c r="I146" s="44" t="s">
        <v>1738</v>
      </c>
      <c r="J146" s="44" t="s">
        <v>1739</v>
      </c>
      <c r="K146" s="44">
        <v>7318290000</v>
      </c>
      <c r="L146" s="45"/>
      <c r="M146" s="44" t="s">
        <v>1740</v>
      </c>
      <c r="N146" s="44" t="s">
        <v>1741</v>
      </c>
      <c r="O146" s="44">
        <v>5901102000</v>
      </c>
      <c r="P146" s="41"/>
    </row>
    <row r="147" s="40" customFormat="1" ht="16.1" customHeight="1" spans="1:16">
      <c r="A147" s="44" t="s">
        <v>1742</v>
      </c>
      <c r="B147" s="46" t="s">
        <v>1743</v>
      </c>
      <c r="C147" s="44">
        <v>8529909090</v>
      </c>
      <c r="D147" s="45"/>
      <c r="E147" s="44" t="s">
        <v>1744</v>
      </c>
      <c r="F147" s="44" t="s">
        <v>1745</v>
      </c>
      <c r="G147" s="44">
        <v>6115300029</v>
      </c>
      <c r="H147" s="45"/>
      <c r="I147" s="44" t="s">
        <v>1746</v>
      </c>
      <c r="J147" s="44" t="s">
        <v>1747</v>
      </c>
      <c r="K147" s="44">
        <v>6102300000</v>
      </c>
      <c r="L147" s="45"/>
      <c r="M147" s="44" t="s">
        <v>808</v>
      </c>
      <c r="N147" s="44" t="s">
        <v>809</v>
      </c>
      <c r="O147" s="44">
        <v>6402992900</v>
      </c>
      <c r="P147" s="41"/>
    </row>
    <row r="148" s="40" customFormat="1" ht="27.75" customHeight="1" spans="1:16">
      <c r="A148" s="44" t="s">
        <v>1748</v>
      </c>
      <c r="B148" s="44" t="s">
        <v>1749</v>
      </c>
      <c r="C148" s="44">
        <v>8529904900</v>
      </c>
      <c r="D148" s="45"/>
      <c r="E148" s="44" t="s">
        <v>1750</v>
      </c>
      <c r="F148" s="44" t="s">
        <v>1751</v>
      </c>
      <c r="G148" s="44">
        <v>2204210000</v>
      </c>
      <c r="H148" s="45"/>
      <c r="I148" s="44" t="s">
        <v>1752</v>
      </c>
      <c r="J148" s="44" t="s">
        <v>1753</v>
      </c>
      <c r="K148" s="44">
        <v>2926909090</v>
      </c>
      <c r="L148" s="45"/>
      <c r="M148" s="44" t="s">
        <v>1754</v>
      </c>
      <c r="N148" s="44" t="s">
        <v>1755</v>
      </c>
      <c r="O148" s="44">
        <v>9002204000</v>
      </c>
      <c r="P148" s="41"/>
    </row>
    <row r="149" s="40" customFormat="1" ht="27.75" customHeight="1" spans="1:16">
      <c r="A149" s="44" t="s">
        <v>1756</v>
      </c>
      <c r="B149" s="66" t="s">
        <v>1757</v>
      </c>
      <c r="C149" s="44">
        <v>3926909090</v>
      </c>
      <c r="D149" s="45"/>
      <c r="E149" s="44" t="s">
        <v>1758</v>
      </c>
      <c r="F149" s="44" t="s">
        <v>1759</v>
      </c>
      <c r="G149" s="44">
        <v>8206000000</v>
      </c>
      <c r="H149" s="45"/>
      <c r="I149" s="44" t="s">
        <v>1760</v>
      </c>
      <c r="J149" s="57" t="s">
        <v>1761</v>
      </c>
      <c r="K149" s="46">
        <v>4820100000</v>
      </c>
      <c r="L149" s="45"/>
      <c r="M149" s="44" t="s">
        <v>1762</v>
      </c>
      <c r="N149" s="44" t="s">
        <v>1763</v>
      </c>
      <c r="O149" s="44">
        <v>6307900090</v>
      </c>
      <c r="P149" s="41"/>
    </row>
    <row r="150" s="40" customFormat="1" ht="27.75" customHeight="1" spans="1:16">
      <c r="A150" s="44" t="s">
        <v>1764</v>
      </c>
      <c r="B150" s="44" t="s">
        <v>1765</v>
      </c>
      <c r="C150" s="52">
        <v>8533900000</v>
      </c>
      <c r="D150" s="45"/>
      <c r="E150" s="44" t="s">
        <v>1766</v>
      </c>
      <c r="F150" s="44" t="s">
        <v>1767</v>
      </c>
      <c r="G150" s="44">
        <v>8543709990</v>
      </c>
      <c r="H150" s="45"/>
      <c r="I150" s="44" t="s">
        <v>1768</v>
      </c>
      <c r="J150" s="44" t="s">
        <v>1769</v>
      </c>
      <c r="K150" s="44">
        <v>4823909000</v>
      </c>
      <c r="L150" s="45"/>
      <c r="M150" s="44" t="s">
        <v>1335</v>
      </c>
      <c r="N150" s="44" t="s">
        <v>1770</v>
      </c>
      <c r="O150" s="44">
        <v>6303121010</v>
      </c>
      <c r="P150" s="41"/>
    </row>
    <row r="151" s="40" customFormat="1" ht="16.1" customHeight="1" spans="1:16">
      <c r="A151" s="44" t="s">
        <v>1771</v>
      </c>
      <c r="B151" s="44" t="s">
        <v>1772</v>
      </c>
      <c r="C151" s="44">
        <v>8413609090</v>
      </c>
      <c r="D151" s="45"/>
      <c r="E151" s="44" t="s">
        <v>938</v>
      </c>
      <c r="F151" s="44" t="s">
        <v>939</v>
      </c>
      <c r="G151" s="44">
        <v>5806200000</v>
      </c>
      <c r="H151" s="45"/>
      <c r="I151" s="44" t="s">
        <v>1773</v>
      </c>
      <c r="J151" s="44" t="s">
        <v>1774</v>
      </c>
      <c r="K151" s="44">
        <v>7616999000</v>
      </c>
      <c r="L151" s="45"/>
      <c r="M151" s="44" t="s">
        <v>1775</v>
      </c>
      <c r="N151" s="44" t="s">
        <v>1776</v>
      </c>
      <c r="O151" s="44">
        <v>6704190000</v>
      </c>
      <c r="P151" s="41"/>
    </row>
    <row r="152" s="40" customFormat="1" ht="27.75" customHeight="1" spans="1:16">
      <c r="A152" s="44" t="s">
        <v>1777</v>
      </c>
      <c r="B152" s="44" t="s">
        <v>1778</v>
      </c>
      <c r="C152" s="44">
        <v>8409919990</v>
      </c>
      <c r="D152" s="45"/>
      <c r="E152" s="44" t="s">
        <v>1779</v>
      </c>
      <c r="F152" s="44" t="s">
        <v>1780</v>
      </c>
      <c r="G152" s="44">
        <v>6805100000</v>
      </c>
      <c r="H152" s="45"/>
      <c r="I152" s="67" t="s">
        <v>1655</v>
      </c>
      <c r="J152" s="67" t="s">
        <v>1423</v>
      </c>
      <c r="K152" s="68">
        <v>6507000000</v>
      </c>
      <c r="L152" s="45"/>
      <c r="M152" s="44" t="s">
        <v>1781</v>
      </c>
      <c r="N152" s="44" t="s">
        <v>1782</v>
      </c>
      <c r="O152" s="44">
        <v>7324900000</v>
      </c>
      <c r="P152" s="41"/>
    </row>
    <row r="153" s="40" customFormat="1" ht="16.1" customHeight="1" spans="1:16">
      <c r="A153" s="44" t="s">
        <v>1783</v>
      </c>
      <c r="B153" s="44" t="s">
        <v>1784</v>
      </c>
      <c r="C153" s="47">
        <v>9403309000</v>
      </c>
      <c r="D153" s="45"/>
      <c r="E153" s="47" t="s">
        <v>1785</v>
      </c>
      <c r="F153" s="44" t="s">
        <v>1786</v>
      </c>
      <c r="G153" s="46">
        <v>3926909090</v>
      </c>
      <c r="H153" s="45"/>
      <c r="I153" s="44" t="s">
        <v>1787</v>
      </c>
      <c r="J153" s="44" t="s">
        <v>1788</v>
      </c>
      <c r="K153" s="46">
        <v>8443999090</v>
      </c>
      <c r="L153" s="45"/>
      <c r="M153" s="44" t="s">
        <v>1789</v>
      </c>
      <c r="N153" s="44" t="s">
        <v>1790</v>
      </c>
      <c r="O153" s="44">
        <v>7324100000</v>
      </c>
      <c r="P153" s="41"/>
    </row>
    <row r="154" s="40" customFormat="1" ht="27.75" customHeight="1" spans="1:16">
      <c r="A154" s="44" t="s">
        <v>666</v>
      </c>
      <c r="B154" s="44" t="s">
        <v>667</v>
      </c>
      <c r="C154" s="44">
        <v>8536690000</v>
      </c>
      <c r="D154" s="45"/>
      <c r="E154" s="47" t="s">
        <v>1791</v>
      </c>
      <c r="F154" s="44" t="s">
        <v>1792</v>
      </c>
      <c r="G154" s="44">
        <v>8473309005</v>
      </c>
      <c r="H154" s="45"/>
      <c r="I154" s="47" t="s">
        <v>1793</v>
      </c>
      <c r="J154" s="46" t="s">
        <v>1794</v>
      </c>
      <c r="K154" s="46">
        <v>6307900000</v>
      </c>
      <c r="L154" s="45"/>
      <c r="M154" s="44" t="s">
        <v>1795</v>
      </c>
      <c r="N154" s="44" t="s">
        <v>1796</v>
      </c>
      <c r="O154" s="44">
        <v>9029102000</v>
      </c>
      <c r="P154" s="41"/>
    </row>
    <row r="155" s="40" customFormat="1" ht="27.75" customHeight="1" spans="1:16">
      <c r="A155" s="44" t="s">
        <v>1797</v>
      </c>
      <c r="B155" s="44" t="s">
        <v>1798</v>
      </c>
      <c r="C155" s="44">
        <v>8431499900</v>
      </c>
      <c r="D155" s="45"/>
      <c r="E155" s="44" t="s">
        <v>1799</v>
      </c>
      <c r="F155" s="47" t="s">
        <v>1800</v>
      </c>
      <c r="G155" s="44">
        <v>5903909029</v>
      </c>
      <c r="H155" s="45"/>
      <c r="I155" s="44" t="s">
        <v>1801</v>
      </c>
      <c r="J155" s="44" t="s">
        <v>1802</v>
      </c>
      <c r="K155" s="44">
        <v>4823909000</v>
      </c>
      <c r="L155" s="45"/>
      <c r="M155" s="44" t="s">
        <v>1803</v>
      </c>
      <c r="N155" s="52" t="s">
        <v>1804</v>
      </c>
      <c r="O155" s="53">
        <v>3926400000</v>
      </c>
      <c r="P155" s="41"/>
    </row>
    <row r="156" s="40" customFormat="1" ht="27.75" customHeight="1" spans="1:16">
      <c r="A156" s="44" t="s">
        <v>1805</v>
      </c>
      <c r="B156" s="44" t="s">
        <v>1806</v>
      </c>
      <c r="C156" s="47">
        <v>8531101000</v>
      </c>
      <c r="D156" s="45"/>
      <c r="E156" s="44" t="s">
        <v>1807</v>
      </c>
      <c r="F156" s="44" t="s">
        <v>1808</v>
      </c>
      <c r="G156" s="44">
        <v>5705002000</v>
      </c>
      <c r="H156" s="45"/>
      <c r="I156" s="44" t="s">
        <v>1809</v>
      </c>
      <c r="J156" s="44" t="s">
        <v>1810</v>
      </c>
      <c r="K156" s="44">
        <v>8409919990</v>
      </c>
      <c r="L156" s="45"/>
      <c r="M156" s="44" t="s">
        <v>1811</v>
      </c>
      <c r="N156" s="52" t="s">
        <v>1812</v>
      </c>
      <c r="O156" s="53">
        <v>8508709000</v>
      </c>
      <c r="P156" s="41"/>
    </row>
    <row r="157" s="40" customFormat="1" ht="27.75" customHeight="1" spans="1:16">
      <c r="A157" s="47" t="s">
        <v>1206</v>
      </c>
      <c r="B157" s="46" t="s">
        <v>1207</v>
      </c>
      <c r="C157" s="46">
        <v>8543709990</v>
      </c>
      <c r="D157" s="45"/>
      <c r="E157" s="47" t="s">
        <v>1813</v>
      </c>
      <c r="F157" s="44" t="s">
        <v>1814</v>
      </c>
      <c r="G157" s="44">
        <v>4010390000</v>
      </c>
      <c r="H157" s="45"/>
      <c r="I157" s="44" t="s">
        <v>1815</v>
      </c>
      <c r="J157" s="44" t="s">
        <v>1816</v>
      </c>
      <c r="K157" s="47">
        <v>9002113110</v>
      </c>
      <c r="L157" s="45"/>
      <c r="M157" s="44" t="s">
        <v>1817</v>
      </c>
      <c r="N157" s="52" t="s">
        <v>1818</v>
      </c>
      <c r="O157" s="53">
        <v>8714990000</v>
      </c>
      <c r="P157" s="41"/>
    </row>
    <row r="158" s="40" customFormat="1" ht="16.1" customHeight="1" spans="1:16">
      <c r="A158" s="44" t="s">
        <v>1819</v>
      </c>
      <c r="B158" s="44" t="s">
        <v>1820</v>
      </c>
      <c r="C158" s="44">
        <v>6112310000</v>
      </c>
      <c r="D158" s="45"/>
      <c r="E158" s="44" t="s">
        <v>1821</v>
      </c>
      <c r="F158" s="44" t="s">
        <v>1822</v>
      </c>
      <c r="G158" s="44">
        <v>6211120090</v>
      </c>
      <c r="H158" s="45"/>
      <c r="I158" s="47" t="s">
        <v>1823</v>
      </c>
      <c r="J158" s="46" t="s">
        <v>1824</v>
      </c>
      <c r="K158" s="44">
        <v>4421991090</v>
      </c>
      <c r="L158" s="45"/>
      <c r="M158" s="44" t="s">
        <v>1825</v>
      </c>
      <c r="N158" s="52" t="s">
        <v>1826</v>
      </c>
      <c r="O158" s="53">
        <v>8516791000</v>
      </c>
      <c r="P158" s="41"/>
    </row>
    <row r="159" s="40" customFormat="1" ht="16.1" customHeight="1" spans="1:16">
      <c r="A159" s="44" t="s">
        <v>1827</v>
      </c>
      <c r="B159" s="44" t="s">
        <v>1828</v>
      </c>
      <c r="C159" s="44">
        <v>6307900000</v>
      </c>
      <c r="D159" s="45"/>
      <c r="E159" s="44" t="s">
        <v>1829</v>
      </c>
      <c r="F159" s="44" t="s">
        <v>1830</v>
      </c>
      <c r="G159" s="44">
        <v>4201000090</v>
      </c>
      <c r="H159" s="45"/>
      <c r="I159" s="44" t="s">
        <v>1831</v>
      </c>
      <c r="J159" s="44" t="s">
        <v>1832</v>
      </c>
      <c r="K159" s="44">
        <v>4819200000</v>
      </c>
      <c r="L159" s="45"/>
      <c r="M159" s="44" t="s">
        <v>1833</v>
      </c>
      <c r="N159" s="52" t="s">
        <v>1834</v>
      </c>
      <c r="O159" s="53">
        <v>8471900090</v>
      </c>
      <c r="P159" s="41"/>
    </row>
    <row r="160" s="40" customFormat="1" ht="16.1" customHeight="1" spans="1:16">
      <c r="A160" s="44" t="s">
        <v>1835</v>
      </c>
      <c r="B160" s="44" t="s">
        <v>1836</v>
      </c>
      <c r="C160" s="44">
        <v>8536500000</v>
      </c>
      <c r="D160" s="45"/>
      <c r="E160" s="44" t="s">
        <v>1837</v>
      </c>
      <c r="F160" s="44" t="s">
        <v>1838</v>
      </c>
      <c r="G160" s="44">
        <v>4201000090</v>
      </c>
      <c r="H160" s="45"/>
      <c r="I160" s="47" t="s">
        <v>1839</v>
      </c>
      <c r="J160" s="47" t="s">
        <v>1840</v>
      </c>
      <c r="K160" s="44">
        <v>4823909000</v>
      </c>
      <c r="L160" s="45"/>
      <c r="M160" s="44" t="s">
        <v>1841</v>
      </c>
      <c r="N160" s="44" t="s">
        <v>1842</v>
      </c>
      <c r="O160" s="44">
        <v>8409999900</v>
      </c>
      <c r="P160" s="41"/>
    </row>
    <row r="161" s="40" customFormat="1" ht="16.1" customHeight="1" spans="1:16">
      <c r="A161" s="44" t="s">
        <v>1843</v>
      </c>
      <c r="B161" s="44" t="s">
        <v>1844</v>
      </c>
      <c r="C161" s="44">
        <v>8536500000</v>
      </c>
      <c r="D161" s="45"/>
      <c r="E161" s="44" t="s">
        <v>1845</v>
      </c>
      <c r="F161" s="69" t="s">
        <v>1846</v>
      </c>
      <c r="G161" s="44">
        <v>6117109000</v>
      </c>
      <c r="H161" s="45"/>
      <c r="I161" s="44" t="s">
        <v>1847</v>
      </c>
      <c r="J161" s="46" t="s">
        <v>1848</v>
      </c>
      <c r="K161" s="46">
        <v>6506910000</v>
      </c>
      <c r="L161" s="45"/>
      <c r="M161" s="44" t="s">
        <v>1849</v>
      </c>
      <c r="N161" s="44" t="s">
        <v>1850</v>
      </c>
      <c r="O161" s="44">
        <v>8467991000</v>
      </c>
      <c r="P161" s="41"/>
    </row>
    <row r="162" s="40" customFormat="1" ht="16.1" customHeight="1" spans="1:16">
      <c r="A162" s="44" t="s">
        <v>1221</v>
      </c>
      <c r="B162" s="44" t="s">
        <v>1222</v>
      </c>
      <c r="C162" s="44">
        <v>8543709990</v>
      </c>
      <c r="D162" s="45"/>
      <c r="E162" s="44" t="s">
        <v>1845</v>
      </c>
      <c r="F162" s="44" t="s">
        <v>1846</v>
      </c>
      <c r="G162" s="44">
        <v>6214100090</v>
      </c>
      <c r="H162" s="45"/>
      <c r="I162" s="44" t="s">
        <v>1851</v>
      </c>
      <c r="J162" s="44" t="s">
        <v>1852</v>
      </c>
      <c r="K162" s="44">
        <v>8409919100</v>
      </c>
      <c r="L162" s="45"/>
      <c r="M162" s="44" t="s">
        <v>1853</v>
      </c>
      <c r="N162" s="44" t="s">
        <v>1854</v>
      </c>
      <c r="O162" s="44">
        <v>8467991000</v>
      </c>
      <c r="P162" s="41"/>
    </row>
    <row r="163" s="40" customFormat="1" ht="41.65" customHeight="1" spans="1:16">
      <c r="A163" s="44" t="s">
        <v>1855</v>
      </c>
      <c r="B163" s="44" t="s">
        <v>1856</v>
      </c>
      <c r="C163" s="44">
        <v>8536500000</v>
      </c>
      <c r="D163" s="45"/>
      <c r="E163" s="47" t="s">
        <v>1857</v>
      </c>
      <c r="F163" s="47" t="s">
        <v>1858</v>
      </c>
      <c r="G163" s="47">
        <v>6111200090</v>
      </c>
      <c r="H163" s="45"/>
      <c r="I163" s="44" t="s">
        <v>1859</v>
      </c>
      <c r="J163" s="44" t="s">
        <v>1860</v>
      </c>
      <c r="K163" s="44">
        <v>4823909000</v>
      </c>
      <c r="L163" s="45"/>
      <c r="M163" s="44" t="s">
        <v>1861</v>
      </c>
      <c r="N163" s="44" t="s">
        <v>1862</v>
      </c>
      <c r="O163" s="44">
        <v>2513100000</v>
      </c>
      <c r="P163" s="41"/>
    </row>
    <row r="164" s="40" customFormat="1" ht="16.1" customHeight="1" spans="1:16">
      <c r="A164" s="44" t="s">
        <v>1863</v>
      </c>
      <c r="B164" s="46" t="s">
        <v>1864</v>
      </c>
      <c r="C164" s="44">
        <v>9031900090</v>
      </c>
      <c r="D164" s="45"/>
      <c r="E164" s="44" t="s">
        <v>1865</v>
      </c>
      <c r="F164" s="44" t="s">
        <v>1866</v>
      </c>
      <c r="G164" s="44">
        <v>6117109000</v>
      </c>
      <c r="H164" s="45"/>
      <c r="I164" s="44" t="s">
        <v>1867</v>
      </c>
      <c r="J164" s="44" t="s">
        <v>1868</v>
      </c>
      <c r="K164" s="44">
        <v>8544421100</v>
      </c>
      <c r="L164" s="45"/>
      <c r="M164" s="44" t="s">
        <v>1869</v>
      </c>
      <c r="N164" s="44" t="s">
        <v>1870</v>
      </c>
      <c r="O164" s="44">
        <v>8473309000</v>
      </c>
      <c r="P164" s="41"/>
    </row>
    <row r="165" s="40" customFormat="1" ht="27.75" customHeight="1" spans="1:16">
      <c r="A165" s="44" t="s">
        <v>1871</v>
      </c>
      <c r="B165" s="44" t="s">
        <v>1872</v>
      </c>
      <c r="C165" s="44">
        <v>9025199090</v>
      </c>
      <c r="D165" s="45"/>
      <c r="E165" s="44" t="s">
        <v>1744</v>
      </c>
      <c r="F165" s="44" t="s">
        <v>1745</v>
      </c>
      <c r="G165" s="44">
        <v>6115300029</v>
      </c>
      <c r="H165" s="45"/>
      <c r="I165" s="47" t="s">
        <v>1873</v>
      </c>
      <c r="J165" s="47" t="s">
        <v>1874</v>
      </c>
      <c r="K165" s="47">
        <v>4823909000</v>
      </c>
      <c r="L165" s="45"/>
      <c r="M165" s="44" t="s">
        <v>1875</v>
      </c>
      <c r="N165" s="44" t="s">
        <v>1876</v>
      </c>
      <c r="O165" s="44">
        <v>8517623500</v>
      </c>
      <c r="P165" s="41"/>
    </row>
    <row r="166" s="40" customFormat="1" ht="16.1" customHeight="1" spans="1:16">
      <c r="A166" s="44" t="s">
        <v>1877</v>
      </c>
      <c r="B166" s="44" t="s">
        <v>1878</v>
      </c>
      <c r="C166" s="44">
        <v>8433190000</v>
      </c>
      <c r="D166" s="45"/>
      <c r="E166" s="47" t="s">
        <v>1744</v>
      </c>
      <c r="F166" s="47" t="s">
        <v>1879</v>
      </c>
      <c r="G166" s="47">
        <v>6115960000</v>
      </c>
      <c r="H166" s="45"/>
      <c r="I166" s="44" t="s">
        <v>1880</v>
      </c>
      <c r="J166" s="44" t="s">
        <v>1881</v>
      </c>
      <c r="K166" s="44">
        <v>9504400000</v>
      </c>
      <c r="L166" s="45"/>
      <c r="M166" s="44" t="s">
        <v>1882</v>
      </c>
      <c r="N166" s="44" t="s">
        <v>1883</v>
      </c>
      <c r="O166" s="44">
        <v>8473309000</v>
      </c>
      <c r="P166" s="41"/>
    </row>
    <row r="167" s="40" customFormat="1" ht="27.75" customHeight="1" spans="1:16">
      <c r="A167" s="44" t="s">
        <v>1884</v>
      </c>
      <c r="B167" s="52" t="s">
        <v>1885</v>
      </c>
      <c r="C167" s="53">
        <v>3920100000</v>
      </c>
      <c r="D167" s="45"/>
      <c r="E167" s="44" t="s">
        <v>1886</v>
      </c>
      <c r="F167" s="46" t="s">
        <v>1887</v>
      </c>
      <c r="G167" s="52">
        <v>8308100000</v>
      </c>
      <c r="H167" s="45"/>
      <c r="I167" s="44" t="s">
        <v>1888</v>
      </c>
      <c r="J167" s="44" t="s">
        <v>1889</v>
      </c>
      <c r="K167" s="44">
        <v>5801100000</v>
      </c>
      <c r="L167" s="45"/>
      <c r="M167" s="44" t="s">
        <v>1890</v>
      </c>
      <c r="N167" s="44" t="s">
        <v>1891</v>
      </c>
      <c r="O167" s="44">
        <v>9403700000</v>
      </c>
      <c r="P167" s="41"/>
    </row>
    <row r="168" s="40" customFormat="1" ht="41.65" customHeight="1" spans="1:16">
      <c r="A168" s="44" t="s">
        <v>1892</v>
      </c>
      <c r="B168" s="44" t="s">
        <v>1893</v>
      </c>
      <c r="C168" s="44">
        <v>3920999000</v>
      </c>
      <c r="D168" s="45"/>
      <c r="E168" s="44" t="s">
        <v>1894</v>
      </c>
      <c r="F168" s="44" t="s">
        <v>1895</v>
      </c>
      <c r="G168" s="44">
        <v>8303030000</v>
      </c>
      <c r="H168" s="45"/>
      <c r="I168" s="44" t="s">
        <v>1896</v>
      </c>
      <c r="J168" s="44" t="s">
        <v>1897</v>
      </c>
      <c r="K168" s="44">
        <v>8504902000</v>
      </c>
      <c r="L168" s="45"/>
      <c r="M168" s="44" t="s">
        <v>1898</v>
      </c>
      <c r="N168" s="44" t="s">
        <v>1899</v>
      </c>
      <c r="O168" s="44">
        <v>4823909000</v>
      </c>
      <c r="P168" s="41"/>
    </row>
    <row r="169" s="40" customFormat="1" ht="27.75" customHeight="1" spans="1:16">
      <c r="A169" s="44" t="s">
        <v>1900</v>
      </c>
      <c r="B169" s="44" t="s">
        <v>1901</v>
      </c>
      <c r="C169" s="44">
        <v>3919909000</v>
      </c>
      <c r="D169" s="45"/>
      <c r="E169" s="44" t="s">
        <v>1902</v>
      </c>
      <c r="F169" s="44" t="s">
        <v>1903</v>
      </c>
      <c r="G169" s="44">
        <v>8512209000</v>
      </c>
      <c r="H169" s="45"/>
      <c r="I169" s="44" t="s">
        <v>1904</v>
      </c>
      <c r="J169" s="44" t="s">
        <v>1905</v>
      </c>
      <c r="K169" s="44">
        <v>4823909000</v>
      </c>
      <c r="L169" s="45"/>
      <c r="M169" s="44" t="s">
        <v>1906</v>
      </c>
      <c r="N169" s="44" t="s">
        <v>1907</v>
      </c>
      <c r="O169" s="44">
        <v>6802999000</v>
      </c>
      <c r="P169" s="41"/>
    </row>
    <row r="170" s="40" customFormat="1" ht="16.1" customHeight="1" spans="1:16">
      <c r="A170" s="70" t="s">
        <v>1908</v>
      </c>
      <c r="B170" s="44" t="s">
        <v>1909</v>
      </c>
      <c r="C170" s="46">
        <v>3920109090</v>
      </c>
      <c r="D170" s="45"/>
      <c r="E170" s="44" t="s">
        <v>1910</v>
      </c>
      <c r="F170" s="44" t="s">
        <v>1911</v>
      </c>
      <c r="G170" s="44">
        <v>8205510000</v>
      </c>
      <c r="H170" s="45"/>
      <c r="I170" s="44" t="s">
        <v>1912</v>
      </c>
      <c r="J170" s="44" t="s">
        <v>1913</v>
      </c>
      <c r="K170" s="44">
        <v>8531200000</v>
      </c>
      <c r="L170" s="45"/>
      <c r="M170" s="44" t="s">
        <v>1914</v>
      </c>
      <c r="N170" s="44" t="s">
        <v>1915</v>
      </c>
      <c r="O170" s="44">
        <v>8471802000</v>
      </c>
      <c r="P170" s="41"/>
    </row>
    <row r="171" s="40" customFormat="1" ht="27.75" customHeight="1" spans="1:16">
      <c r="A171" s="47" t="s">
        <v>1916</v>
      </c>
      <c r="B171" s="44" t="s">
        <v>1917</v>
      </c>
      <c r="C171" s="44">
        <v>3919109900</v>
      </c>
      <c r="D171" s="45"/>
      <c r="E171" s="44" t="s">
        <v>1539</v>
      </c>
      <c r="F171" s="44" t="s">
        <v>1918</v>
      </c>
      <c r="G171" s="44">
        <v>9603909090</v>
      </c>
      <c r="H171" s="45"/>
      <c r="I171" s="44" t="s">
        <v>1919</v>
      </c>
      <c r="J171" s="44" t="s">
        <v>1920</v>
      </c>
      <c r="K171" s="44">
        <v>6805200000</v>
      </c>
      <c r="L171" s="45"/>
      <c r="M171" s="44" t="s">
        <v>1921</v>
      </c>
      <c r="N171" s="44" t="s">
        <v>1922</v>
      </c>
      <c r="O171" s="44">
        <v>6506910000</v>
      </c>
      <c r="P171" s="41"/>
    </row>
    <row r="172" s="40" customFormat="1" ht="27.75" customHeight="1" spans="1:16">
      <c r="A172" s="44" t="s">
        <v>1923</v>
      </c>
      <c r="B172" s="44" t="s">
        <v>1924</v>
      </c>
      <c r="C172" s="44">
        <v>8419501000</v>
      </c>
      <c r="D172" s="45"/>
      <c r="E172" s="44" t="s">
        <v>1925</v>
      </c>
      <c r="F172" s="44" t="s">
        <v>1926</v>
      </c>
      <c r="G172" s="46">
        <v>8206000000</v>
      </c>
      <c r="H172" s="45"/>
      <c r="I172" s="44" t="s">
        <v>1927</v>
      </c>
      <c r="J172" s="44" t="s">
        <v>1928</v>
      </c>
      <c r="K172" s="44">
        <v>8413200000</v>
      </c>
      <c r="L172" s="45"/>
      <c r="M172" s="44" t="s">
        <v>1847</v>
      </c>
      <c r="N172" s="44" t="s">
        <v>1929</v>
      </c>
      <c r="O172" s="44">
        <v>6505009900</v>
      </c>
      <c r="P172" s="41"/>
    </row>
    <row r="173" s="40" customFormat="1" ht="16.1" customHeight="1" spans="1:16">
      <c r="A173" s="44" t="s">
        <v>1930</v>
      </c>
      <c r="B173" s="44" t="s">
        <v>1931</v>
      </c>
      <c r="C173" s="44">
        <v>7616999000</v>
      </c>
      <c r="D173" s="45"/>
      <c r="E173" s="44" t="s">
        <v>1932</v>
      </c>
      <c r="F173" s="52" t="s">
        <v>1933</v>
      </c>
      <c r="G173" s="53">
        <v>7323930000</v>
      </c>
      <c r="H173" s="45"/>
      <c r="I173" s="44" t="s">
        <v>1934</v>
      </c>
      <c r="J173" s="44" t="s">
        <v>1935</v>
      </c>
      <c r="K173" s="44">
        <v>8203100000</v>
      </c>
      <c r="L173" s="45"/>
      <c r="M173" s="44" t="s">
        <v>1936</v>
      </c>
      <c r="N173" s="44" t="s">
        <v>1937</v>
      </c>
      <c r="O173" s="44">
        <v>4819200000</v>
      </c>
      <c r="P173" s="41"/>
    </row>
    <row r="174" s="40" customFormat="1" ht="16.1" customHeight="1" spans="1:16">
      <c r="A174" s="44" t="s">
        <v>1938</v>
      </c>
      <c r="B174" s="44" t="s">
        <v>1939</v>
      </c>
      <c r="C174" s="46">
        <v>6804309000</v>
      </c>
      <c r="D174" s="45"/>
      <c r="E174" s="44" t="s">
        <v>1940</v>
      </c>
      <c r="F174" s="44" t="s">
        <v>1941</v>
      </c>
      <c r="G174" s="44">
        <v>8414803090</v>
      </c>
      <c r="H174" s="45"/>
      <c r="I174" s="44" t="s">
        <v>1942</v>
      </c>
      <c r="J174" s="44" t="s">
        <v>1943</v>
      </c>
      <c r="K174" s="44">
        <v>4602900000</v>
      </c>
      <c r="L174" s="45"/>
      <c r="M174" s="44" t="s">
        <v>1944</v>
      </c>
      <c r="N174" s="44" t="s">
        <v>1945</v>
      </c>
      <c r="O174" s="44">
        <v>8471800000</v>
      </c>
      <c r="P174" s="41"/>
    </row>
    <row r="175" s="40" customFormat="1" ht="16.1" customHeight="1" spans="1:16">
      <c r="A175" s="44" t="s">
        <v>1900</v>
      </c>
      <c r="B175" s="44" t="s">
        <v>1946</v>
      </c>
      <c r="C175" s="44">
        <v>3921909090</v>
      </c>
      <c r="D175" s="45"/>
      <c r="E175" s="44" t="s">
        <v>1947</v>
      </c>
      <c r="F175" s="44" t="s">
        <v>1948</v>
      </c>
      <c r="G175" s="44">
        <v>7323910000</v>
      </c>
      <c r="H175" s="45"/>
      <c r="I175" s="44" t="s">
        <v>1949</v>
      </c>
      <c r="J175" s="48" t="s">
        <v>1950</v>
      </c>
      <c r="K175" s="48">
        <v>6601990000</v>
      </c>
      <c r="L175" s="45"/>
      <c r="M175" s="44" t="s">
        <v>1951</v>
      </c>
      <c r="N175" s="44" t="s">
        <v>1952</v>
      </c>
      <c r="O175" s="44">
        <v>8544422100</v>
      </c>
      <c r="P175" s="41"/>
    </row>
    <row r="176" s="40" customFormat="1" ht="16.1" customHeight="1" spans="1:16">
      <c r="A176" s="44" t="s">
        <v>1953</v>
      </c>
      <c r="B176" s="46" t="s">
        <v>1954</v>
      </c>
      <c r="C176" s="47">
        <v>9405409000</v>
      </c>
      <c r="D176" s="45"/>
      <c r="E176" s="44" t="s">
        <v>1955</v>
      </c>
      <c r="F176" s="44" t="s">
        <v>1956</v>
      </c>
      <c r="G176" s="44">
        <v>8205510000</v>
      </c>
      <c r="H176" s="45"/>
      <c r="I176" s="44" t="s">
        <v>1957</v>
      </c>
      <c r="J176" s="48" t="s">
        <v>1958</v>
      </c>
      <c r="K176" s="48">
        <v>9503008900</v>
      </c>
      <c r="L176" s="45"/>
      <c r="M176" s="44" t="s">
        <v>1959</v>
      </c>
      <c r="N176" s="56" t="s">
        <v>1960</v>
      </c>
      <c r="O176" s="56">
        <v>4009120000</v>
      </c>
      <c r="P176" s="41"/>
    </row>
    <row r="177" s="40" customFormat="1" ht="27.75" customHeight="1" spans="1:16">
      <c r="A177" s="44" t="s">
        <v>1961</v>
      </c>
      <c r="B177" s="44" t="s">
        <v>1962</v>
      </c>
      <c r="C177" s="44">
        <v>3926209000</v>
      </c>
      <c r="D177" s="45"/>
      <c r="E177" s="44" t="s">
        <v>1963</v>
      </c>
      <c r="F177" s="44" t="s">
        <v>1964</v>
      </c>
      <c r="G177" s="46">
        <v>4013909000</v>
      </c>
      <c r="H177" s="45"/>
      <c r="I177" s="44" t="s">
        <v>1965</v>
      </c>
      <c r="J177" s="48" t="s">
        <v>1966</v>
      </c>
      <c r="K177" s="48">
        <v>9506290000</v>
      </c>
      <c r="L177" s="45"/>
      <c r="M177" s="44" t="s">
        <v>1967</v>
      </c>
      <c r="N177" s="52" t="s">
        <v>1968</v>
      </c>
      <c r="O177" s="53">
        <v>8504902000</v>
      </c>
      <c r="P177" s="41"/>
    </row>
    <row r="178" s="40" customFormat="1" ht="27.75" customHeight="1" spans="1:16">
      <c r="A178" s="44" t="s">
        <v>1969</v>
      </c>
      <c r="B178" s="44" t="s">
        <v>1970</v>
      </c>
      <c r="C178" s="44">
        <v>3926909090</v>
      </c>
      <c r="D178" s="45"/>
      <c r="E178" s="44" t="s">
        <v>1971</v>
      </c>
      <c r="F178" s="44" t="s">
        <v>1972</v>
      </c>
      <c r="G178" s="44">
        <v>5602290000</v>
      </c>
      <c r="H178" s="45"/>
      <c r="I178" s="44" t="s">
        <v>1152</v>
      </c>
      <c r="J178" s="48" t="s">
        <v>1153</v>
      </c>
      <c r="K178" s="48">
        <v>6210200000</v>
      </c>
      <c r="L178" s="45"/>
      <c r="M178" s="44" t="s">
        <v>1973</v>
      </c>
      <c r="N178" s="52" t="s">
        <v>1974</v>
      </c>
      <c r="O178" s="53">
        <v>8413709190</v>
      </c>
      <c r="P178" s="41"/>
    </row>
    <row r="179" s="40" customFormat="1" ht="27.75" customHeight="1" spans="1:16">
      <c r="A179" s="47" t="s">
        <v>1975</v>
      </c>
      <c r="B179" s="46" t="s">
        <v>1976</v>
      </c>
      <c r="C179" s="47">
        <v>4202220000</v>
      </c>
      <c r="D179" s="45"/>
      <c r="E179" s="44" t="s">
        <v>1821</v>
      </c>
      <c r="F179" s="44" t="s">
        <v>1822</v>
      </c>
      <c r="G179" s="44">
        <v>6211120090</v>
      </c>
      <c r="H179" s="45"/>
      <c r="I179" s="44" t="s">
        <v>1335</v>
      </c>
      <c r="J179" s="48" t="s">
        <v>1770</v>
      </c>
      <c r="K179" s="48">
        <v>6303121010</v>
      </c>
      <c r="L179" s="45"/>
      <c r="M179" s="44" t="s">
        <v>1977</v>
      </c>
      <c r="N179" s="52" t="s">
        <v>1978</v>
      </c>
      <c r="O179" s="53">
        <v>8467991000</v>
      </c>
      <c r="P179" s="41"/>
    </row>
    <row r="180" s="40" customFormat="1" ht="16.1" customHeight="1" spans="1:16">
      <c r="A180" s="44" t="s">
        <v>1979</v>
      </c>
      <c r="B180" s="44" t="s">
        <v>1980</v>
      </c>
      <c r="C180" s="44">
        <v>8538900000</v>
      </c>
      <c r="D180" s="45"/>
      <c r="E180" s="44" t="s">
        <v>1845</v>
      </c>
      <c r="F180" s="44" t="s">
        <v>1846</v>
      </c>
      <c r="G180" s="44">
        <v>6214100090</v>
      </c>
      <c r="H180" s="45"/>
      <c r="I180" s="44" t="s">
        <v>1981</v>
      </c>
      <c r="J180" s="48" t="s">
        <v>1982</v>
      </c>
      <c r="K180" s="48">
        <v>6117801000</v>
      </c>
      <c r="L180" s="45"/>
      <c r="M180" s="44" t="s">
        <v>1983</v>
      </c>
      <c r="N180" s="52" t="s">
        <v>1984</v>
      </c>
      <c r="O180" s="53">
        <v>8471701000</v>
      </c>
      <c r="P180" s="41"/>
    </row>
    <row r="181" s="40" customFormat="1" ht="27.75" customHeight="1" spans="1:16">
      <c r="A181" s="44" t="s">
        <v>1985</v>
      </c>
      <c r="B181" s="48" t="s">
        <v>1986</v>
      </c>
      <c r="C181" s="48">
        <v>6103330090</v>
      </c>
      <c r="D181" s="45"/>
      <c r="E181" s="44" t="s">
        <v>1987</v>
      </c>
      <c r="F181" s="44" t="s">
        <v>1988</v>
      </c>
      <c r="G181" s="44">
        <v>9004909000</v>
      </c>
      <c r="H181" s="45"/>
      <c r="I181" s="44" t="s">
        <v>1989</v>
      </c>
      <c r="J181" s="48" t="s">
        <v>1990</v>
      </c>
      <c r="K181" s="48">
        <v>6215900020</v>
      </c>
      <c r="L181" s="45"/>
      <c r="M181" s="44" t="s">
        <v>1991</v>
      </c>
      <c r="N181" s="44" t="s">
        <v>1992</v>
      </c>
      <c r="O181" s="44">
        <v>9606290090</v>
      </c>
      <c r="P181" s="41"/>
    </row>
    <row r="182" s="40" customFormat="1" ht="16.1" customHeight="1" spans="1:16">
      <c r="A182" s="48" t="s">
        <v>1993</v>
      </c>
      <c r="B182" s="48" t="s">
        <v>1994</v>
      </c>
      <c r="C182" s="48">
        <v>6301300000</v>
      </c>
      <c r="D182" s="45"/>
      <c r="E182" s="44" t="s">
        <v>1995</v>
      </c>
      <c r="F182" s="44" t="s">
        <v>1996</v>
      </c>
      <c r="G182" s="44">
        <v>9004909000</v>
      </c>
      <c r="H182" s="45"/>
      <c r="I182" s="44" t="s">
        <v>1997</v>
      </c>
      <c r="J182" s="48" t="s">
        <v>1998</v>
      </c>
      <c r="K182" s="48">
        <v>9503008900</v>
      </c>
      <c r="L182" s="45"/>
      <c r="M182" s="48" t="s">
        <v>1999</v>
      </c>
      <c r="N182" s="48" t="s">
        <v>2000</v>
      </c>
      <c r="O182" s="48">
        <v>8544422900</v>
      </c>
      <c r="P182" s="41"/>
    </row>
    <row r="183" s="40" customFormat="1" ht="16.1" customHeight="1" spans="1:16">
      <c r="A183" s="48" t="s">
        <v>2001</v>
      </c>
      <c r="B183" s="48" t="s">
        <v>2002</v>
      </c>
      <c r="C183" s="48">
        <v>6211429000</v>
      </c>
      <c r="D183" s="45"/>
      <c r="E183" s="44" t="s">
        <v>2003</v>
      </c>
      <c r="F183" s="44" t="s">
        <v>2004</v>
      </c>
      <c r="G183" s="44">
        <v>4017002000</v>
      </c>
      <c r="H183" s="45"/>
      <c r="I183" s="44" t="s">
        <v>2005</v>
      </c>
      <c r="J183" s="48" t="s">
        <v>2006</v>
      </c>
      <c r="K183" s="48">
        <v>9506919000</v>
      </c>
      <c r="L183" s="45"/>
      <c r="M183" s="48" t="s">
        <v>2007</v>
      </c>
      <c r="N183" s="48" t="s">
        <v>2008</v>
      </c>
      <c r="O183" s="48">
        <v>90262000</v>
      </c>
      <c r="P183" s="41"/>
    </row>
    <row r="184" s="40" customFormat="1" ht="16.1" customHeight="1" spans="1:16">
      <c r="A184" s="48" t="s">
        <v>2001</v>
      </c>
      <c r="B184" s="48" t="s">
        <v>2002</v>
      </c>
      <c r="C184" s="48">
        <v>6211429000</v>
      </c>
      <c r="D184" s="45"/>
      <c r="E184" s="44" t="s">
        <v>1303</v>
      </c>
      <c r="F184" s="44" t="s">
        <v>1304</v>
      </c>
      <c r="G184" s="44">
        <v>6112410000</v>
      </c>
      <c r="H184" s="45"/>
      <c r="I184" s="44" t="s">
        <v>2009</v>
      </c>
      <c r="J184" s="48" t="s">
        <v>2010</v>
      </c>
      <c r="K184" s="48">
        <v>6307900000</v>
      </c>
      <c r="L184" s="45"/>
      <c r="M184" s="48" t="s">
        <v>2011</v>
      </c>
      <c r="N184" s="48" t="s">
        <v>2012</v>
      </c>
      <c r="O184" s="48">
        <v>8436210000</v>
      </c>
      <c r="P184" s="41"/>
    </row>
    <row r="185" s="40" customFormat="1" ht="16.1" customHeight="1" spans="1:16">
      <c r="A185" s="48" t="s">
        <v>2013</v>
      </c>
      <c r="B185" s="48" t="s">
        <v>2014</v>
      </c>
      <c r="C185" s="48">
        <v>6116920000</v>
      </c>
      <c r="D185" s="45"/>
      <c r="E185" s="44" t="s">
        <v>2015</v>
      </c>
      <c r="F185" s="44" t="s">
        <v>2016</v>
      </c>
      <c r="G185" s="44">
        <v>600330001</v>
      </c>
      <c r="H185" s="45"/>
      <c r="I185" s="44" t="s">
        <v>2017</v>
      </c>
      <c r="J185" s="48" t="s">
        <v>2018</v>
      </c>
      <c r="K185" s="48">
        <v>6304912940</v>
      </c>
      <c r="L185" s="45"/>
      <c r="M185" s="48" t="s">
        <v>2019</v>
      </c>
      <c r="N185" s="48" t="s">
        <v>2020</v>
      </c>
      <c r="O185" s="48" t="s">
        <v>2021</v>
      </c>
      <c r="P185" s="41"/>
    </row>
    <row r="186" s="40" customFormat="1" ht="16.1" customHeight="1" spans="1:16">
      <c r="A186" s="44" t="s">
        <v>828</v>
      </c>
      <c r="B186" s="48" t="s">
        <v>2022</v>
      </c>
      <c r="C186" s="48">
        <v>4015190000</v>
      </c>
      <c r="D186" s="45"/>
      <c r="E186" s="44" t="s">
        <v>2023</v>
      </c>
      <c r="F186" s="44" t="s">
        <v>2024</v>
      </c>
      <c r="G186" s="44">
        <v>5402441000</v>
      </c>
      <c r="H186" s="45"/>
      <c r="I186" s="44" t="s">
        <v>2025</v>
      </c>
      <c r="J186" s="48" t="s">
        <v>2026</v>
      </c>
      <c r="K186" s="48">
        <v>6302329020</v>
      </c>
      <c r="L186" s="45"/>
      <c r="M186" s="48" t="s">
        <v>2027</v>
      </c>
      <c r="N186" s="48" t="s">
        <v>2028</v>
      </c>
      <c r="O186" s="48">
        <v>8421399000</v>
      </c>
      <c r="P186" s="41"/>
    </row>
    <row r="187" s="40" customFormat="1" ht="16.1" customHeight="1" spans="1:16">
      <c r="A187" s="48" t="s">
        <v>2029</v>
      </c>
      <c r="B187" s="48" t="s">
        <v>2030</v>
      </c>
      <c r="C187" s="48">
        <v>6302609090</v>
      </c>
      <c r="D187" s="45"/>
      <c r="E187" s="44" t="s">
        <v>2031</v>
      </c>
      <c r="F187" s="44" t="s">
        <v>2032</v>
      </c>
      <c r="G187" s="44">
        <v>5810920090</v>
      </c>
      <c r="H187" s="45"/>
      <c r="I187" s="44" t="s">
        <v>1451</v>
      </c>
      <c r="J187" s="48" t="s">
        <v>1452</v>
      </c>
      <c r="K187" s="48">
        <v>6212901000</v>
      </c>
      <c r="L187" s="45"/>
      <c r="M187" s="48" t="s">
        <v>2033</v>
      </c>
      <c r="N187" s="48" t="s">
        <v>2034</v>
      </c>
      <c r="O187" s="48">
        <v>90275000</v>
      </c>
      <c r="P187" s="41"/>
    </row>
    <row r="188" s="40" customFormat="1" ht="27.75" customHeight="1" spans="1:16">
      <c r="A188" s="48" t="s">
        <v>2029</v>
      </c>
      <c r="B188" s="48" t="s">
        <v>2035</v>
      </c>
      <c r="C188" s="48">
        <v>6307900059</v>
      </c>
      <c r="D188" s="45"/>
      <c r="E188" s="44" t="s">
        <v>2036</v>
      </c>
      <c r="F188" s="44" t="s">
        <v>2037</v>
      </c>
      <c r="G188" s="44">
        <v>6002909000</v>
      </c>
      <c r="H188" s="45"/>
      <c r="I188" s="44" t="s">
        <v>2038</v>
      </c>
      <c r="J188" s="44" t="s">
        <v>2039</v>
      </c>
      <c r="K188" s="60">
        <v>6212900000</v>
      </c>
      <c r="L188" s="45"/>
      <c r="M188" s="48" t="s">
        <v>2040</v>
      </c>
      <c r="N188" s="48" t="s">
        <v>2041</v>
      </c>
      <c r="O188" s="48">
        <v>6403911990</v>
      </c>
      <c r="P188" s="41"/>
    </row>
    <row r="189" s="40" customFormat="1" ht="16.1" customHeight="1" spans="1:16">
      <c r="A189" s="48" t="s">
        <v>2042</v>
      </c>
      <c r="B189" s="48" t="s">
        <v>2043</v>
      </c>
      <c r="C189" s="48">
        <v>6302930090</v>
      </c>
      <c r="D189" s="45"/>
      <c r="E189" s="44" t="s">
        <v>622</v>
      </c>
      <c r="F189" s="44" t="s">
        <v>2044</v>
      </c>
      <c r="G189" s="44">
        <v>3926909090</v>
      </c>
      <c r="H189" s="45"/>
      <c r="I189" s="44" t="s">
        <v>2045</v>
      </c>
      <c r="J189" s="48" t="s">
        <v>2046</v>
      </c>
      <c r="K189" s="48">
        <v>6117809000</v>
      </c>
      <c r="L189" s="45"/>
      <c r="M189" s="48" t="s">
        <v>2047</v>
      </c>
      <c r="N189" s="48" t="s">
        <v>2048</v>
      </c>
      <c r="O189" s="48">
        <v>42022200</v>
      </c>
      <c r="P189" s="41"/>
    </row>
    <row r="190" s="40" customFormat="1" ht="41.65" customHeight="1" spans="1:16">
      <c r="A190" s="44" t="s">
        <v>2049</v>
      </c>
      <c r="B190" s="44" t="s">
        <v>2050</v>
      </c>
      <c r="C190" s="44">
        <v>6211439000</v>
      </c>
      <c r="D190" s="45"/>
      <c r="E190" s="44" t="s">
        <v>2051</v>
      </c>
      <c r="F190" s="44"/>
      <c r="G190" s="44">
        <v>8537109090</v>
      </c>
      <c r="H190" s="45"/>
      <c r="I190" s="44" t="s">
        <v>2052</v>
      </c>
      <c r="J190" s="44" t="s">
        <v>2053</v>
      </c>
      <c r="K190" s="44">
        <v>4202310090</v>
      </c>
      <c r="L190" s="45"/>
      <c r="M190" s="44" t="s">
        <v>2054</v>
      </c>
      <c r="N190" s="46" t="s">
        <v>2055</v>
      </c>
      <c r="O190" s="46">
        <v>8422400000</v>
      </c>
      <c r="P190" s="41"/>
    </row>
    <row r="191" s="40" customFormat="1" ht="27.75" customHeight="1" spans="1:16">
      <c r="A191" s="44" t="s">
        <v>2056</v>
      </c>
      <c r="B191" s="44" t="s">
        <v>623</v>
      </c>
      <c r="C191" s="44">
        <v>4202129000</v>
      </c>
      <c r="D191" s="45"/>
      <c r="E191" s="44" t="s">
        <v>1835</v>
      </c>
      <c r="F191" s="44" t="s">
        <v>1836</v>
      </c>
      <c r="G191" s="44">
        <v>8536500000</v>
      </c>
      <c r="H191" s="45"/>
      <c r="I191" s="44" t="s">
        <v>2057</v>
      </c>
      <c r="J191" s="44" t="s">
        <v>2058</v>
      </c>
      <c r="K191" s="44">
        <v>8473309000</v>
      </c>
      <c r="L191" s="45"/>
      <c r="M191" s="44" t="s">
        <v>2059</v>
      </c>
      <c r="N191" s="44"/>
      <c r="O191" s="44"/>
      <c r="P191" s="41"/>
    </row>
    <row r="192" s="40" customFormat="1" ht="16.1" customHeight="1" spans="1:16">
      <c r="A192" s="44" t="s">
        <v>2060</v>
      </c>
      <c r="B192" s="44" t="s">
        <v>2061</v>
      </c>
      <c r="C192" s="44">
        <v>4202920000</v>
      </c>
      <c r="D192" s="45"/>
      <c r="E192" s="44" t="s">
        <v>2062</v>
      </c>
      <c r="F192" s="44" t="s">
        <v>1472</v>
      </c>
      <c r="G192" s="44">
        <v>8525801390</v>
      </c>
      <c r="H192" s="45"/>
      <c r="I192" s="44" t="s">
        <v>2063</v>
      </c>
      <c r="J192" s="44" t="s">
        <v>2064</v>
      </c>
      <c r="K192" s="44">
        <v>9403200000</v>
      </c>
      <c r="L192" s="45"/>
      <c r="M192" s="44" t="s">
        <v>2065</v>
      </c>
      <c r="N192" s="44" t="s">
        <v>1029</v>
      </c>
      <c r="O192" s="44">
        <v>8537109001</v>
      </c>
      <c r="P192" s="41"/>
    </row>
    <row r="193" s="40" customFormat="1" ht="41.65" customHeight="1" spans="1:16">
      <c r="A193" s="44" t="s">
        <v>2066</v>
      </c>
      <c r="B193" s="44" t="s">
        <v>827</v>
      </c>
      <c r="C193" s="44">
        <v>4202310090</v>
      </c>
      <c r="D193" s="45"/>
      <c r="E193" s="44" t="s">
        <v>1182</v>
      </c>
      <c r="F193" s="44" t="s">
        <v>1183</v>
      </c>
      <c r="G193" s="44">
        <v>8543709990</v>
      </c>
      <c r="H193" s="45"/>
      <c r="I193" s="44" t="s">
        <v>2067</v>
      </c>
      <c r="J193" s="44" t="s">
        <v>2068</v>
      </c>
      <c r="K193" s="44">
        <v>4202220000</v>
      </c>
      <c r="L193" s="45"/>
      <c r="M193" s="44" t="s">
        <v>2069</v>
      </c>
      <c r="N193" s="44" t="s">
        <v>2070</v>
      </c>
      <c r="O193" s="44">
        <v>9503006000</v>
      </c>
      <c r="P193" s="41"/>
    </row>
    <row r="194" s="40" customFormat="1" ht="16.1" customHeight="1" spans="1:16">
      <c r="A194" s="44" t="s">
        <v>2071</v>
      </c>
      <c r="B194" s="44"/>
      <c r="C194" s="44"/>
      <c r="D194" s="45"/>
      <c r="E194" s="44" t="s">
        <v>2072</v>
      </c>
      <c r="F194" s="44" t="s">
        <v>2073</v>
      </c>
      <c r="G194" s="44">
        <v>8311100000</v>
      </c>
      <c r="H194" s="45"/>
      <c r="I194" s="44" t="s">
        <v>2074</v>
      </c>
      <c r="J194" s="44" t="s">
        <v>2075</v>
      </c>
      <c r="K194" s="44">
        <v>4202310090</v>
      </c>
      <c r="L194" s="45"/>
      <c r="M194" s="44" t="s">
        <v>2062</v>
      </c>
      <c r="N194" s="44" t="s">
        <v>1472</v>
      </c>
      <c r="O194" s="44">
        <v>8525801390</v>
      </c>
      <c r="P194" s="41"/>
    </row>
    <row r="195" s="40" customFormat="1" ht="16.1" customHeight="1" spans="1:16">
      <c r="A195" s="44" t="s">
        <v>2076</v>
      </c>
      <c r="B195" s="44" t="s">
        <v>2077</v>
      </c>
      <c r="C195" s="44">
        <v>9405990000</v>
      </c>
      <c r="D195" s="45"/>
      <c r="E195" s="44" t="s">
        <v>2078</v>
      </c>
      <c r="F195" s="44" t="s">
        <v>2079</v>
      </c>
      <c r="G195" s="44">
        <v>901780000</v>
      </c>
      <c r="H195" s="45"/>
      <c r="I195" s="44" t="s">
        <v>2080</v>
      </c>
      <c r="J195" s="44" t="s">
        <v>827</v>
      </c>
      <c r="K195" s="44">
        <v>4202920000</v>
      </c>
      <c r="L195" s="45"/>
      <c r="M195" s="44" t="s">
        <v>2081</v>
      </c>
      <c r="N195" s="44" t="s">
        <v>1126</v>
      </c>
      <c r="O195" s="44">
        <v>8543709990</v>
      </c>
      <c r="P195" s="41"/>
    </row>
    <row r="196" s="40" customFormat="1" ht="16.1" customHeight="1" spans="1:16">
      <c r="A196" s="44" t="s">
        <v>2082</v>
      </c>
      <c r="B196" s="44" t="s">
        <v>2083</v>
      </c>
      <c r="C196" s="44">
        <v>6104590029</v>
      </c>
      <c r="D196" s="45"/>
      <c r="E196" s="44" t="s">
        <v>2084</v>
      </c>
      <c r="F196" s="44" t="s">
        <v>2085</v>
      </c>
      <c r="G196" s="44">
        <v>852990901</v>
      </c>
      <c r="H196" s="45"/>
      <c r="I196" s="44" t="s">
        <v>2086</v>
      </c>
      <c r="J196" s="44" t="s">
        <v>2087</v>
      </c>
      <c r="K196" s="44">
        <v>5811008090</v>
      </c>
      <c r="L196" s="45"/>
      <c r="M196" s="44" t="s">
        <v>2088</v>
      </c>
      <c r="N196" s="44" t="s">
        <v>2089</v>
      </c>
      <c r="O196" s="44">
        <v>9030331000</v>
      </c>
      <c r="P196" s="41"/>
    </row>
    <row r="197" s="40" customFormat="1" ht="16.1" customHeight="1" spans="1:16">
      <c r="A197" s="44" t="s">
        <v>2090</v>
      </c>
      <c r="B197" s="44" t="s">
        <v>2083</v>
      </c>
      <c r="C197" s="44">
        <v>6104440090</v>
      </c>
      <c r="D197" s="45"/>
      <c r="E197" s="44" t="s">
        <v>2091</v>
      </c>
      <c r="F197" s="44" t="s">
        <v>2092</v>
      </c>
      <c r="G197" s="44">
        <v>8422309001</v>
      </c>
      <c r="H197" s="45"/>
      <c r="I197" s="46" t="s">
        <v>2093</v>
      </c>
      <c r="J197" s="44" t="s">
        <v>2087</v>
      </c>
      <c r="K197" s="46">
        <v>5811008090</v>
      </c>
      <c r="L197" s="45"/>
      <c r="M197" s="46" t="s">
        <v>2094</v>
      </c>
      <c r="N197" s="47" t="s">
        <v>2095</v>
      </c>
      <c r="O197" s="447" t="s">
        <v>2096</v>
      </c>
      <c r="P197" s="41"/>
    </row>
    <row r="198" s="40" customFormat="1" ht="16.1" customHeight="1" spans="1:16">
      <c r="A198" s="44" t="s">
        <v>1557</v>
      </c>
      <c r="B198" s="44" t="s">
        <v>1558</v>
      </c>
      <c r="C198" s="44">
        <v>6117809000</v>
      </c>
      <c r="D198" s="45"/>
      <c r="E198" s="44" t="s">
        <v>2097</v>
      </c>
      <c r="F198" s="44" t="s">
        <v>2098</v>
      </c>
      <c r="G198" s="44">
        <v>84779000</v>
      </c>
      <c r="H198" s="45"/>
      <c r="I198" s="44" t="s">
        <v>2099</v>
      </c>
      <c r="J198" s="44" t="s">
        <v>2100</v>
      </c>
      <c r="K198" s="44">
        <v>6202129090</v>
      </c>
      <c r="L198" s="45"/>
      <c r="M198" s="44" t="s">
        <v>2101</v>
      </c>
      <c r="N198" s="44"/>
      <c r="O198" s="44"/>
      <c r="P198" s="41"/>
    </row>
    <row r="199" s="40" customFormat="1" ht="27.75" customHeight="1" spans="1:16">
      <c r="A199" s="44" t="s">
        <v>2102</v>
      </c>
      <c r="B199" s="44" t="s">
        <v>2103</v>
      </c>
      <c r="C199" s="44">
        <v>6209200000</v>
      </c>
      <c r="D199" s="45"/>
      <c r="E199" s="44" t="s">
        <v>2104</v>
      </c>
      <c r="F199" s="44" t="s">
        <v>2105</v>
      </c>
      <c r="G199" s="44">
        <v>9018499000</v>
      </c>
      <c r="H199" s="45"/>
      <c r="I199" s="44" t="s">
        <v>2106</v>
      </c>
      <c r="J199" s="44" t="s">
        <v>2107</v>
      </c>
      <c r="K199" s="44">
        <v>4602110000</v>
      </c>
      <c r="L199" s="45"/>
      <c r="M199" s="47" t="s">
        <v>2108</v>
      </c>
      <c r="N199" s="46" t="s">
        <v>2109</v>
      </c>
      <c r="O199" s="46">
        <v>7323910000</v>
      </c>
      <c r="P199" s="41"/>
    </row>
    <row r="200" s="40" customFormat="1" ht="27.75" customHeight="1" spans="1:16">
      <c r="A200" s="44" t="s">
        <v>2110</v>
      </c>
      <c r="B200" s="44" t="s">
        <v>2111</v>
      </c>
      <c r="C200" s="44">
        <v>4911999090</v>
      </c>
      <c r="D200" s="45"/>
      <c r="E200" s="44" t="s">
        <v>2112</v>
      </c>
      <c r="F200" s="44" t="s">
        <v>2113</v>
      </c>
      <c r="G200" s="44">
        <v>847710109</v>
      </c>
      <c r="H200" s="45"/>
      <c r="I200" s="44" t="s">
        <v>1445</v>
      </c>
      <c r="J200" s="44" t="s">
        <v>1446</v>
      </c>
      <c r="K200" s="46">
        <v>7117190000</v>
      </c>
      <c r="L200" s="45"/>
      <c r="M200" s="44" t="s">
        <v>2114</v>
      </c>
      <c r="N200" s="52" t="s">
        <v>2115</v>
      </c>
      <c r="O200" s="53">
        <v>3923290000</v>
      </c>
      <c r="P200" s="41"/>
    </row>
    <row r="201" s="40" customFormat="1" ht="41.65" customHeight="1" spans="1:16">
      <c r="A201" s="46" t="s">
        <v>2116</v>
      </c>
      <c r="B201" s="46" t="s">
        <v>2117</v>
      </c>
      <c r="C201" s="46">
        <v>6912001000</v>
      </c>
      <c r="D201" s="45"/>
      <c r="E201" s="44" t="s">
        <v>2118</v>
      </c>
      <c r="F201" s="44" t="s">
        <v>2119</v>
      </c>
      <c r="G201" s="44">
        <v>90319091</v>
      </c>
      <c r="H201" s="45"/>
      <c r="I201" s="44" t="s">
        <v>2120</v>
      </c>
      <c r="J201" s="44" t="s">
        <v>2121</v>
      </c>
      <c r="K201" s="44"/>
      <c r="L201" s="45"/>
      <c r="M201" s="44" t="s">
        <v>2122</v>
      </c>
      <c r="N201" s="44" t="s">
        <v>2123</v>
      </c>
      <c r="O201" s="44">
        <v>8424899990</v>
      </c>
      <c r="P201" s="41"/>
    </row>
    <row r="202" s="40" customFormat="1" ht="27.75" customHeight="1" spans="1:16">
      <c r="A202" s="44" t="s">
        <v>2124</v>
      </c>
      <c r="B202" s="44" t="s">
        <v>2125</v>
      </c>
      <c r="C202" s="44">
        <v>7615200000</v>
      </c>
      <c r="D202" s="45"/>
      <c r="E202" s="44" t="s">
        <v>2126</v>
      </c>
      <c r="F202" s="44" t="s">
        <v>2127</v>
      </c>
      <c r="G202" s="44">
        <v>8543709700</v>
      </c>
      <c r="H202" s="45"/>
      <c r="I202" s="44" t="s">
        <v>2128</v>
      </c>
      <c r="J202" s="44" t="s">
        <v>2129</v>
      </c>
      <c r="K202" s="44">
        <v>84099910</v>
      </c>
      <c r="L202" s="45"/>
      <c r="M202" s="44" t="s">
        <v>2130</v>
      </c>
      <c r="N202" s="44" t="s">
        <v>2131</v>
      </c>
      <c r="O202" s="44">
        <v>9013803010</v>
      </c>
      <c r="P202" s="41"/>
    </row>
    <row r="203" s="40" customFormat="1" ht="16.1" customHeight="1" spans="1:16">
      <c r="A203" s="44" t="s">
        <v>2132</v>
      </c>
      <c r="B203" s="44" t="s">
        <v>2133</v>
      </c>
      <c r="C203" s="44">
        <v>7615200000</v>
      </c>
      <c r="D203" s="45"/>
      <c r="E203" s="44" t="s">
        <v>2134</v>
      </c>
      <c r="F203" s="44" t="s">
        <v>2135</v>
      </c>
      <c r="G203" s="44">
        <v>6114300010</v>
      </c>
      <c r="H203" s="45"/>
      <c r="I203" s="44" t="s">
        <v>2136</v>
      </c>
      <c r="J203" s="44"/>
      <c r="K203" s="44" t="s">
        <v>2137</v>
      </c>
      <c r="L203" s="45"/>
      <c r="M203" s="44" t="s">
        <v>2138</v>
      </c>
      <c r="N203" s="44"/>
      <c r="O203" s="44"/>
      <c r="P203" s="41"/>
    </row>
    <row r="204" s="40" customFormat="1" ht="16.1" customHeight="1" spans="1:16">
      <c r="A204" s="47" t="s">
        <v>2139</v>
      </c>
      <c r="B204" s="47" t="s">
        <v>2140</v>
      </c>
      <c r="C204" s="44">
        <v>5804210000</v>
      </c>
      <c r="D204" s="45"/>
      <c r="E204" s="47" t="s">
        <v>2141</v>
      </c>
      <c r="F204" s="47" t="s">
        <v>2142</v>
      </c>
      <c r="G204" s="47">
        <v>6211439000</v>
      </c>
      <c r="H204" s="45"/>
      <c r="I204" s="44" t="s">
        <v>2143</v>
      </c>
      <c r="J204" s="44" t="s">
        <v>2144</v>
      </c>
      <c r="K204" s="44">
        <v>3926909090</v>
      </c>
      <c r="L204" s="45"/>
      <c r="M204" s="44" t="s">
        <v>2145</v>
      </c>
      <c r="N204" s="44" t="s">
        <v>735</v>
      </c>
      <c r="O204" s="44">
        <v>4202129000</v>
      </c>
      <c r="P204" s="41"/>
    </row>
    <row r="205" s="40" customFormat="1" ht="16.1" customHeight="1" spans="1:16">
      <c r="A205" s="44" t="s">
        <v>1699</v>
      </c>
      <c r="B205" s="44" t="s">
        <v>2146</v>
      </c>
      <c r="C205" s="44">
        <v>6114909000</v>
      </c>
      <c r="D205" s="45"/>
      <c r="E205" s="44" t="s">
        <v>2147</v>
      </c>
      <c r="F205" s="44" t="s">
        <v>2148</v>
      </c>
      <c r="G205" s="44">
        <v>7013490000</v>
      </c>
      <c r="H205" s="45"/>
      <c r="I205" s="44" t="s">
        <v>2149</v>
      </c>
      <c r="J205" s="44" t="s">
        <v>2150</v>
      </c>
      <c r="K205" s="44">
        <v>8477900000</v>
      </c>
      <c r="L205" s="45"/>
      <c r="M205" s="44" t="s">
        <v>2151</v>
      </c>
      <c r="N205" s="44" t="s">
        <v>2152</v>
      </c>
      <c r="O205" s="446" t="s">
        <v>2153</v>
      </c>
      <c r="P205" s="41"/>
    </row>
    <row r="206" s="40" customFormat="1" ht="27.75" customHeight="1" spans="1:16">
      <c r="A206" s="44" t="s">
        <v>2154</v>
      </c>
      <c r="B206" s="44" t="s">
        <v>2155</v>
      </c>
      <c r="C206" s="44">
        <v>3921110000</v>
      </c>
      <c r="D206" s="8"/>
      <c r="E206" s="44" t="s">
        <v>2156</v>
      </c>
      <c r="F206" s="44" t="s">
        <v>2157</v>
      </c>
      <c r="G206" s="44">
        <v>7013372000</v>
      </c>
      <c r="H206" s="8"/>
      <c r="I206" s="44" t="s">
        <v>2158</v>
      </c>
      <c r="J206" s="44" t="s">
        <v>2159</v>
      </c>
      <c r="K206" s="44">
        <v>3926909090</v>
      </c>
      <c r="L206" s="8"/>
      <c r="M206" s="44" t="s">
        <v>2160</v>
      </c>
      <c r="N206" s="44" t="s">
        <v>2161</v>
      </c>
      <c r="O206" s="44" t="s">
        <v>2021</v>
      </c>
      <c r="P206" s="41"/>
    </row>
    <row r="207" s="40" customFormat="1" ht="16.1" customHeight="1" spans="1:16">
      <c r="A207" s="41"/>
      <c r="B207" s="41"/>
      <c r="C207" s="41"/>
      <c r="D207" s="41"/>
      <c r="E207" s="41"/>
      <c r="F207" s="41"/>
      <c r="G207" s="41"/>
      <c r="H207" s="41"/>
      <c r="I207" s="41"/>
      <c r="J207" s="41"/>
      <c r="K207" s="41"/>
      <c r="L207" s="41"/>
      <c r="M207" s="41"/>
      <c r="N207" s="41"/>
      <c r="O207" s="41"/>
      <c r="P207" s="41"/>
    </row>
    <row r="208" s="40" customFormat="1" ht="16.1" customHeight="1" spans="1:16">
      <c r="A208" s="41"/>
      <c r="B208" s="41"/>
      <c r="C208" s="41"/>
      <c r="D208" s="41"/>
      <c r="E208" s="41"/>
      <c r="F208" s="41"/>
      <c r="G208" s="41"/>
      <c r="H208" s="41"/>
      <c r="I208" s="41"/>
      <c r="J208" s="41"/>
      <c r="K208" s="41"/>
      <c r="L208" s="41"/>
      <c r="M208" s="41"/>
      <c r="N208" s="41"/>
      <c r="O208" s="41"/>
      <c r="P208" s="41"/>
    </row>
  </sheetData>
  <sheetProtection password="CEE1" sheet="1" objects="1"/>
  <mergeCells count="4">
    <mergeCell ref="A1:O1"/>
    <mergeCell ref="D2:D206"/>
    <mergeCell ref="H2:H206"/>
    <mergeCell ref="L2:L206"/>
  </mergeCells>
  <conditionalFormatting sqref="F3">
    <cfRule type="duplicateValues" dxfId="1" priority="31"/>
  </conditionalFormatting>
  <conditionalFormatting sqref="H3">
    <cfRule type="duplicateValues" dxfId="1" priority="107"/>
  </conditionalFormatting>
  <conditionalFormatting sqref="F4">
    <cfRule type="duplicateValues" dxfId="1" priority="30"/>
  </conditionalFormatting>
  <conditionalFormatting sqref="H4">
    <cfRule type="duplicateValues" dxfId="1" priority="106"/>
  </conditionalFormatting>
  <conditionalFormatting sqref="F5">
    <cfRule type="duplicateValues" dxfId="1" priority="29"/>
  </conditionalFormatting>
  <conditionalFormatting sqref="H5">
    <cfRule type="duplicateValues" dxfId="1" priority="105"/>
  </conditionalFormatting>
  <conditionalFormatting sqref="F6">
    <cfRule type="duplicateValues" dxfId="1" priority="28"/>
  </conditionalFormatting>
  <conditionalFormatting sqref="H6">
    <cfRule type="duplicateValues" dxfId="1" priority="104"/>
  </conditionalFormatting>
  <conditionalFormatting sqref="F7">
    <cfRule type="duplicateValues" dxfId="1" priority="27"/>
  </conditionalFormatting>
  <conditionalFormatting sqref="H7">
    <cfRule type="duplicateValues" dxfId="1" priority="103"/>
  </conditionalFormatting>
  <conditionalFormatting sqref="F8">
    <cfRule type="duplicateValues" dxfId="1" priority="26"/>
  </conditionalFormatting>
  <conditionalFormatting sqref="H8">
    <cfRule type="duplicateValues" dxfId="1" priority="102"/>
  </conditionalFormatting>
  <conditionalFormatting sqref="F9">
    <cfRule type="duplicateValues" dxfId="1" priority="25"/>
  </conditionalFormatting>
  <conditionalFormatting sqref="H9">
    <cfRule type="duplicateValues" dxfId="1" priority="101"/>
  </conditionalFormatting>
  <conditionalFormatting sqref="F10">
    <cfRule type="duplicateValues" dxfId="1" priority="24"/>
  </conditionalFormatting>
  <conditionalFormatting sqref="H10">
    <cfRule type="duplicateValues" dxfId="1" priority="100"/>
  </conditionalFormatting>
  <conditionalFormatting sqref="F11">
    <cfRule type="duplicateValues" dxfId="1" priority="23"/>
  </conditionalFormatting>
  <conditionalFormatting sqref="H11">
    <cfRule type="duplicateValues" dxfId="1" priority="99"/>
  </conditionalFormatting>
  <conditionalFormatting sqref="F12">
    <cfRule type="duplicateValues" dxfId="1" priority="22"/>
  </conditionalFormatting>
  <conditionalFormatting sqref="H12">
    <cfRule type="duplicateValues" dxfId="1" priority="98"/>
  </conditionalFormatting>
  <conditionalFormatting sqref="F13">
    <cfRule type="duplicateValues" dxfId="1" priority="21"/>
  </conditionalFormatting>
  <conditionalFormatting sqref="H13">
    <cfRule type="duplicateValues" dxfId="1" priority="97"/>
  </conditionalFormatting>
  <conditionalFormatting sqref="F14">
    <cfRule type="duplicateValues" dxfId="1" priority="20"/>
  </conditionalFormatting>
  <conditionalFormatting sqref="H14">
    <cfRule type="duplicateValues" dxfId="1" priority="96"/>
  </conditionalFormatting>
  <conditionalFormatting sqref="F15">
    <cfRule type="duplicateValues" dxfId="1" priority="19"/>
  </conditionalFormatting>
  <conditionalFormatting sqref="H15">
    <cfRule type="duplicateValues" dxfId="1" priority="95"/>
  </conditionalFormatting>
  <conditionalFormatting sqref="F16">
    <cfRule type="duplicateValues" dxfId="1" priority="18"/>
  </conditionalFormatting>
  <conditionalFormatting sqref="H16">
    <cfRule type="duplicateValues" dxfId="1" priority="94"/>
  </conditionalFormatting>
  <conditionalFormatting sqref="F17">
    <cfRule type="duplicateValues" dxfId="1" priority="17"/>
  </conditionalFormatting>
  <conditionalFormatting sqref="H17">
    <cfRule type="duplicateValues" dxfId="1" priority="93"/>
  </conditionalFormatting>
  <conditionalFormatting sqref="F18">
    <cfRule type="duplicateValues" dxfId="1" priority="16"/>
  </conditionalFormatting>
  <conditionalFormatting sqref="H18">
    <cfRule type="duplicateValues" dxfId="1" priority="92"/>
  </conditionalFormatting>
  <conditionalFormatting sqref="F19">
    <cfRule type="duplicateValues" dxfId="1" priority="15"/>
  </conditionalFormatting>
  <conditionalFormatting sqref="H19">
    <cfRule type="duplicateValues" dxfId="1" priority="91"/>
  </conditionalFormatting>
  <conditionalFormatting sqref="F20">
    <cfRule type="duplicateValues" dxfId="1" priority="14"/>
  </conditionalFormatting>
  <conditionalFormatting sqref="H20">
    <cfRule type="duplicateValues" dxfId="1" priority="90"/>
  </conditionalFormatting>
  <conditionalFormatting sqref="H21">
    <cfRule type="duplicateValues" dxfId="1" priority="89"/>
  </conditionalFormatting>
  <conditionalFormatting sqref="H22">
    <cfRule type="duplicateValues" dxfId="1" priority="88"/>
  </conditionalFormatting>
  <conditionalFormatting sqref="H23">
    <cfRule type="duplicateValues" dxfId="1" priority="87"/>
  </conditionalFormatting>
  <conditionalFormatting sqref="H24">
    <cfRule type="duplicateValues" dxfId="1" priority="86"/>
  </conditionalFormatting>
  <conditionalFormatting sqref="H25">
    <cfRule type="duplicateValues" dxfId="1" priority="85"/>
  </conditionalFormatting>
  <conditionalFormatting sqref="H26">
    <cfRule type="duplicateValues" dxfId="1" priority="84"/>
  </conditionalFormatting>
  <conditionalFormatting sqref="H27">
    <cfRule type="duplicateValues" dxfId="1" priority="83"/>
  </conditionalFormatting>
  <conditionalFormatting sqref="H28">
    <cfRule type="duplicateValues" dxfId="1" priority="82"/>
  </conditionalFormatting>
  <conditionalFormatting sqref="H29">
    <cfRule type="duplicateValues" dxfId="1" priority="81"/>
  </conditionalFormatting>
  <conditionalFormatting sqref="H30">
    <cfRule type="duplicateValues" dxfId="1" priority="80"/>
  </conditionalFormatting>
  <conditionalFormatting sqref="H31">
    <cfRule type="duplicateValues" dxfId="1" priority="79"/>
  </conditionalFormatting>
  <conditionalFormatting sqref="H32">
    <cfRule type="duplicateValues" dxfId="1" priority="78"/>
  </conditionalFormatting>
  <conditionalFormatting sqref="H33">
    <cfRule type="duplicateValues" dxfId="1" priority="77"/>
  </conditionalFormatting>
  <conditionalFormatting sqref="H34">
    <cfRule type="duplicateValues" dxfId="1" priority="76"/>
  </conditionalFormatting>
  <conditionalFormatting sqref="H35">
    <cfRule type="duplicateValues" dxfId="1" priority="75"/>
  </conditionalFormatting>
  <conditionalFormatting sqref="H36">
    <cfRule type="duplicateValues" dxfId="1" priority="74"/>
  </conditionalFormatting>
  <conditionalFormatting sqref="H37">
    <cfRule type="duplicateValues" dxfId="1" priority="73"/>
  </conditionalFormatting>
  <conditionalFormatting sqref="H38">
    <cfRule type="duplicateValues" dxfId="1" priority="72"/>
  </conditionalFormatting>
  <conditionalFormatting sqref="H39:I39">
    <cfRule type="duplicateValues" dxfId="1" priority="11"/>
  </conditionalFormatting>
  <conditionalFormatting sqref="H40">
    <cfRule type="duplicateValues" dxfId="1" priority="71"/>
  </conditionalFormatting>
  <conditionalFormatting sqref="H41">
    <cfRule type="duplicateValues" dxfId="1" priority="70"/>
  </conditionalFormatting>
  <conditionalFormatting sqref="H42">
    <cfRule type="duplicateValues" dxfId="1" priority="69"/>
  </conditionalFormatting>
  <conditionalFormatting sqref="H43">
    <cfRule type="duplicateValues" dxfId="1" priority="68"/>
  </conditionalFormatting>
  <conditionalFormatting sqref="F44">
    <cfRule type="duplicateValues" dxfId="1" priority="12"/>
  </conditionalFormatting>
  <conditionalFormatting sqref="H44">
    <cfRule type="duplicateValues" dxfId="1" priority="67"/>
  </conditionalFormatting>
  <conditionalFormatting sqref="H45">
    <cfRule type="duplicateValues" dxfId="1" priority="66"/>
  </conditionalFormatting>
  <conditionalFormatting sqref="H46">
    <cfRule type="duplicateValues" dxfId="1" priority="65"/>
  </conditionalFormatting>
  <conditionalFormatting sqref="H47">
    <cfRule type="duplicateValues" dxfId="1" priority="64"/>
  </conditionalFormatting>
  <conditionalFormatting sqref="H48">
    <cfRule type="duplicateValues" dxfId="1" priority="63"/>
  </conditionalFormatting>
  <conditionalFormatting sqref="F49">
    <cfRule type="duplicateValues" dxfId="1" priority="13"/>
  </conditionalFormatting>
  <conditionalFormatting sqref="H49">
    <cfRule type="duplicateValues" dxfId="1" priority="62"/>
  </conditionalFormatting>
  <conditionalFormatting sqref="H50">
    <cfRule type="duplicateValues" dxfId="1" priority="61"/>
  </conditionalFormatting>
  <conditionalFormatting sqref="H51">
    <cfRule type="duplicateValues" dxfId="1" priority="60"/>
  </conditionalFormatting>
  <conditionalFormatting sqref="H52">
    <cfRule type="duplicateValues" dxfId="1" priority="59"/>
  </conditionalFormatting>
  <conditionalFormatting sqref="F53">
    <cfRule type="duplicateValues" dxfId="1" priority="117"/>
  </conditionalFormatting>
  <conditionalFormatting sqref="H53">
    <cfRule type="duplicateValues" dxfId="1" priority="58"/>
  </conditionalFormatting>
  <conditionalFormatting sqref="F54">
    <cfRule type="duplicateValues" dxfId="1" priority="116"/>
  </conditionalFormatting>
  <conditionalFormatting sqref="H54">
    <cfRule type="duplicateValues" dxfId="1" priority="57"/>
  </conditionalFormatting>
  <conditionalFormatting sqref="F55">
    <cfRule type="duplicateValues" dxfId="1" priority="115"/>
  </conditionalFormatting>
  <conditionalFormatting sqref="H55">
    <cfRule type="duplicateValues" dxfId="1" priority="56"/>
  </conditionalFormatting>
  <conditionalFormatting sqref="F56">
    <cfRule type="duplicateValues" dxfId="1" priority="114"/>
  </conditionalFormatting>
  <conditionalFormatting sqref="H56">
    <cfRule type="duplicateValues" dxfId="1" priority="55"/>
  </conditionalFormatting>
  <conditionalFormatting sqref="F57">
    <cfRule type="duplicateValues" dxfId="1" priority="113"/>
  </conditionalFormatting>
  <conditionalFormatting sqref="H57">
    <cfRule type="duplicateValues" dxfId="1" priority="54"/>
  </conditionalFormatting>
  <conditionalFormatting sqref="F58">
    <cfRule type="duplicateValues" dxfId="1" priority="112"/>
  </conditionalFormatting>
  <conditionalFormatting sqref="H58">
    <cfRule type="duplicateValues" dxfId="1" priority="53"/>
  </conditionalFormatting>
  <conditionalFormatting sqref="F59">
    <cfRule type="duplicateValues" dxfId="1" priority="111"/>
  </conditionalFormatting>
  <conditionalFormatting sqref="H59">
    <cfRule type="duplicateValues" dxfId="1" priority="52"/>
  </conditionalFormatting>
  <conditionalFormatting sqref="F60">
    <cfRule type="duplicateValues" dxfId="1" priority="110"/>
  </conditionalFormatting>
  <conditionalFormatting sqref="H60">
    <cfRule type="duplicateValues" dxfId="1" priority="51"/>
  </conditionalFormatting>
  <conditionalFormatting sqref="F61">
    <cfRule type="duplicateValues" dxfId="1" priority="109"/>
  </conditionalFormatting>
  <conditionalFormatting sqref="H61">
    <cfRule type="duplicateValues" dxfId="1" priority="50"/>
  </conditionalFormatting>
  <conditionalFormatting sqref="A62">
    <cfRule type="duplicateValues" dxfId="1" priority="124"/>
  </conditionalFormatting>
  <conditionalFormatting sqref="F62">
    <cfRule type="duplicateValues" dxfId="1" priority="108"/>
  </conditionalFormatting>
  <conditionalFormatting sqref="H62">
    <cfRule type="duplicateValues" dxfId="1" priority="49"/>
  </conditionalFormatting>
  <conditionalFormatting sqref="A63">
    <cfRule type="duplicateValues" dxfId="1" priority="123"/>
  </conditionalFormatting>
  <conditionalFormatting sqref="F63">
    <cfRule type="duplicateValues" dxfId="1" priority="39"/>
  </conditionalFormatting>
  <conditionalFormatting sqref="H63">
    <cfRule type="duplicateValues" dxfId="1" priority="48"/>
  </conditionalFormatting>
  <conditionalFormatting sqref="A64">
    <cfRule type="duplicateValues" dxfId="1" priority="122"/>
  </conditionalFormatting>
  <conditionalFormatting sqref="F64">
    <cfRule type="duplicateValues" dxfId="1" priority="38"/>
  </conditionalFormatting>
  <conditionalFormatting sqref="H64">
    <cfRule type="duplicateValues" dxfId="1" priority="47"/>
  </conditionalFormatting>
  <conditionalFormatting sqref="A65">
    <cfRule type="duplicateValues" dxfId="1" priority="121"/>
  </conditionalFormatting>
  <conditionalFormatting sqref="F65">
    <cfRule type="duplicateValues" dxfId="1" priority="37"/>
  </conditionalFormatting>
  <conditionalFormatting sqref="H65">
    <cfRule type="duplicateValues" dxfId="1" priority="46"/>
  </conditionalFormatting>
  <conditionalFormatting sqref="A66">
    <cfRule type="duplicateValues" dxfId="1" priority="120"/>
  </conditionalFormatting>
  <conditionalFormatting sqref="F66">
    <cfRule type="duplicateValues" dxfId="1" priority="36"/>
  </conditionalFormatting>
  <conditionalFormatting sqref="H66">
    <cfRule type="duplicateValues" dxfId="1" priority="45"/>
  </conditionalFormatting>
  <conditionalFormatting sqref="A67">
    <cfRule type="duplicateValues" dxfId="1" priority="119"/>
  </conditionalFormatting>
  <conditionalFormatting sqref="F67">
    <cfRule type="duplicateValues" dxfId="1" priority="35"/>
  </conditionalFormatting>
  <conditionalFormatting sqref="H67">
    <cfRule type="duplicateValues" dxfId="1" priority="44"/>
  </conditionalFormatting>
  <conditionalFormatting sqref="A68">
    <cfRule type="duplicateValues" dxfId="1" priority="118"/>
  </conditionalFormatting>
  <conditionalFormatting sqref="F68">
    <cfRule type="duplicateValues" dxfId="1" priority="34"/>
  </conditionalFormatting>
  <conditionalFormatting sqref="H68">
    <cfRule type="duplicateValues" dxfId="1" priority="43"/>
  </conditionalFormatting>
  <conditionalFormatting sqref="A69">
    <cfRule type="duplicateValues" dxfId="1" priority="40"/>
  </conditionalFormatting>
  <conditionalFormatting sqref="F69">
    <cfRule type="duplicateValues" dxfId="1" priority="33"/>
  </conditionalFormatting>
  <conditionalFormatting sqref="H69">
    <cfRule type="duplicateValues" dxfId="1" priority="42"/>
  </conditionalFormatting>
  <conditionalFormatting sqref="A70">
    <cfRule type="duplicateValues" dxfId="1" priority="9"/>
  </conditionalFormatting>
  <conditionalFormatting sqref="B70">
    <cfRule type="duplicateValues" dxfId="1" priority="10"/>
  </conditionalFormatting>
  <conditionalFormatting sqref="F70">
    <cfRule type="duplicateValues" dxfId="1" priority="32"/>
  </conditionalFormatting>
  <conditionalFormatting sqref="H70">
    <cfRule type="duplicateValues" dxfId="1" priority="41"/>
  </conditionalFormatting>
  <conditionalFormatting sqref="J175">
    <cfRule type="duplicateValues" dxfId="1" priority="8"/>
  </conditionalFormatting>
  <conditionalFormatting sqref="J176">
    <cfRule type="duplicateValues" dxfId="1" priority="7"/>
  </conditionalFormatting>
  <conditionalFormatting sqref="J177">
    <cfRule type="duplicateValues" dxfId="1" priority="6"/>
  </conditionalFormatting>
  <conditionalFormatting sqref="J178">
    <cfRule type="duplicateValues" dxfId="1" priority="5"/>
  </conditionalFormatting>
  <conditionalFormatting sqref="J179">
    <cfRule type="duplicateValues" dxfId="1" priority="4"/>
  </conditionalFormatting>
  <conditionalFormatting sqref="J180">
    <cfRule type="duplicateValues" dxfId="1" priority="3"/>
  </conditionalFormatting>
  <conditionalFormatting sqref="J181">
    <cfRule type="duplicateValues" dxfId="1" priority="2"/>
  </conditionalFormatting>
  <conditionalFormatting sqref="A19:A40">
    <cfRule type="duplicateValues" dxfId="1" priority="126"/>
  </conditionalFormatting>
  <conditionalFormatting sqref="B3:B69 D3:D70 G3:G70 I3:I38 I40:I70">
    <cfRule type="duplicateValues" dxfId="1" priority="127"/>
  </conditionalFormatting>
  <conditionalFormatting sqref="A41 A43:A61">
    <cfRule type="duplicateValues" dxfId="1" priority="125"/>
  </conditionalFormatting>
  <hyperlinks>
    <hyperlink ref="P1" location="佳林主页!A1" display="返回&#10;佳林主页"/>
    <hyperlink ref="Q1" location="'佳琳-渠道目录'!A1" display="进入&#10;渠道目录"/>
    <hyperlink ref="F7" r:id="rId1" display="Straw holder"/>
    <hyperlink ref="J38" r:id="rId2" display="mirror" tooltip="http://cn.bing.com/dict/search?q=mirror&amp;FORM=BDVSP6&amp;mkt=zh-cn"/>
    <hyperlink ref="O46" r:id="rId3" display="9603909090"/>
    <hyperlink ref="C47" r:id="rId4" display="3918109000"/>
    <hyperlink ref="K66" location="" display="6210103000"/>
    <hyperlink ref="G109" r:id="rId5" display="9015800090" tooltip="https://www.hsbianma.com/Code/9015800090.html"/>
    <hyperlink ref="C116" r:id="rId6" display="7308900000" tooltip="http://www.hsbianma.com/Code/7308900000.html"/>
    <hyperlink ref="A140" r:id="rId7" display="血压测量表" tooltip="https://www.hsbianma.com/Instance/677114.html"/>
    <hyperlink ref="G160" r:id="rId8" display="4201000090"/>
    <hyperlink ref="F203" r:id="rId9" display="Corset" tooltip="http://cn.bing.com/dict/search?q=Corset&amp;FORM=BDVSP6&amp;mkt=zh-cn"/>
  </hyperlinks>
  <pageMargins left="0.75" right="0.75" top="1" bottom="1" header="0.5" footer="0.5"/>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6"/>
  </sheetPr>
  <dimension ref="A1:H330"/>
  <sheetViews>
    <sheetView showGridLines="0" workbookViewId="0">
      <selection activeCell="A1" sqref="A1:F1"/>
    </sheetView>
  </sheetViews>
  <sheetFormatPr defaultColWidth="9.02654867256637" defaultRowHeight="30" customHeight="1" outlineLevelCol="7"/>
  <cols>
    <col min="1" max="1" width="26.4159292035398" style="14" customWidth="1"/>
    <col min="2" max="2" width="28.1504424778761" style="14" customWidth="1"/>
    <col min="3" max="3" width="25.5575221238938" style="14" customWidth="1"/>
    <col min="4" max="4" width="15" style="14" customWidth="1"/>
    <col min="5" max="5" width="12.6902654867257" style="14" customWidth="1"/>
    <col min="6" max="6" width="53.6283185840708" style="14" customWidth="1"/>
    <col min="7" max="8" width="11.070796460177" style="1" customWidth="1"/>
    <col min="9" max="9" width="14.141592920354" style="1" customWidth="1"/>
    <col min="10" max="16384" width="9.02654867256637" style="1" customWidth="1"/>
  </cols>
  <sheetData>
    <row r="1" ht="39" customHeight="1" spans="1:8">
      <c r="A1" s="15" t="s">
        <v>2162</v>
      </c>
      <c r="B1" s="16"/>
      <c r="C1" s="16"/>
      <c r="D1" s="16"/>
      <c r="E1" s="16"/>
      <c r="F1" s="17"/>
      <c r="G1" s="5" t="s">
        <v>193</v>
      </c>
      <c r="H1" s="5" t="s">
        <v>218</v>
      </c>
    </row>
    <row r="2" ht="14.65" customHeight="1" spans="1:8">
      <c r="A2" s="18" t="s">
        <v>2163</v>
      </c>
      <c r="B2" s="19" t="s">
        <v>2164</v>
      </c>
      <c r="C2" s="19" t="s">
        <v>2165</v>
      </c>
      <c r="D2" s="19" t="s">
        <v>2166</v>
      </c>
      <c r="E2" s="19" t="s">
        <v>2167</v>
      </c>
      <c r="F2" s="20" t="s">
        <v>2168</v>
      </c>
    </row>
    <row r="3" ht="13.9" customHeight="1" spans="1:8">
      <c r="A3" s="21"/>
      <c r="B3" s="22"/>
      <c r="C3" s="22"/>
      <c r="D3" s="19" t="s">
        <v>2169</v>
      </c>
      <c r="E3" s="22"/>
      <c r="F3" s="23"/>
    </row>
    <row r="4" ht="13.9" customHeight="1" spans="1:8">
      <c r="A4" s="24" t="s">
        <v>2170</v>
      </c>
      <c r="B4" s="25" t="s">
        <v>2171</v>
      </c>
      <c r="C4" s="26">
        <v>1.2894</v>
      </c>
      <c r="D4" s="25" t="s">
        <v>2172</v>
      </c>
      <c r="E4" s="25" t="s">
        <v>2173</v>
      </c>
      <c r="F4" s="27" t="s">
        <v>2174</v>
      </c>
    </row>
    <row r="5" ht="13.9" customHeight="1" spans="1:8">
      <c r="A5" s="24" t="s">
        <v>2175</v>
      </c>
      <c r="B5" s="25" t="s">
        <v>2176</v>
      </c>
      <c r="C5" s="26">
        <v>1.6475</v>
      </c>
      <c r="D5" s="25" t="s">
        <v>2177</v>
      </c>
      <c r="E5" s="25" t="s">
        <v>2173</v>
      </c>
      <c r="F5" s="28" t="s">
        <v>2178</v>
      </c>
    </row>
    <row r="6" ht="13.9" customHeight="1" spans="1:8">
      <c r="A6" s="24" t="s">
        <v>2179</v>
      </c>
      <c r="B6" s="25" t="s">
        <v>2180</v>
      </c>
      <c r="C6" s="26">
        <v>0.6671</v>
      </c>
      <c r="D6" s="25" t="s">
        <v>2181</v>
      </c>
      <c r="E6" s="25" t="s">
        <v>2173</v>
      </c>
      <c r="F6" s="27" t="s">
        <v>2182</v>
      </c>
    </row>
    <row r="7" ht="27.75" customHeight="1" spans="1:8">
      <c r="A7" s="24" t="s">
        <v>2183</v>
      </c>
      <c r="B7" s="25" t="s">
        <v>2184</v>
      </c>
      <c r="C7" s="26">
        <v>2.6683</v>
      </c>
      <c r="D7" s="25" t="s">
        <v>2185</v>
      </c>
      <c r="E7" s="25" t="s">
        <v>2173</v>
      </c>
      <c r="F7" s="28" t="s">
        <v>2186</v>
      </c>
    </row>
    <row r="8" ht="41.65" customHeight="1" spans="1:8">
      <c r="A8" s="24" t="s">
        <v>2187</v>
      </c>
      <c r="B8" s="25" t="s">
        <v>2188</v>
      </c>
      <c r="C8" s="26">
        <v>1.9808</v>
      </c>
      <c r="D8" s="25" t="s">
        <v>2189</v>
      </c>
      <c r="E8" s="25" t="s">
        <v>2190</v>
      </c>
      <c r="F8" s="28" t="s">
        <v>2191</v>
      </c>
    </row>
    <row r="9" ht="27.75" customHeight="1" spans="1:8">
      <c r="A9" s="24" t="s">
        <v>2192</v>
      </c>
      <c r="B9" s="25" t="s">
        <v>2193</v>
      </c>
      <c r="C9" s="26">
        <v>3.5192</v>
      </c>
      <c r="D9" s="25" t="s">
        <v>2194</v>
      </c>
      <c r="E9" s="25" t="s">
        <v>2195</v>
      </c>
      <c r="F9" s="29" t="s">
        <v>2196</v>
      </c>
    </row>
    <row r="10" ht="41.65" customHeight="1" spans="1:8">
      <c r="A10" s="24" t="s">
        <v>2197</v>
      </c>
      <c r="B10" s="25" t="s">
        <v>2198</v>
      </c>
      <c r="C10" s="25" t="s">
        <v>2199</v>
      </c>
      <c r="D10" s="25" t="s">
        <v>2200</v>
      </c>
      <c r="E10" s="25" t="s">
        <v>2195</v>
      </c>
      <c r="F10" s="28" t="s">
        <v>2201</v>
      </c>
    </row>
    <row r="11" ht="27.75" customHeight="1" spans="1:8">
      <c r="A11" s="24" t="s">
        <v>2202</v>
      </c>
      <c r="B11" s="25" t="s">
        <v>2203</v>
      </c>
      <c r="C11" s="26">
        <v>1.9863</v>
      </c>
      <c r="D11" s="25" t="s">
        <v>2204</v>
      </c>
      <c r="E11" s="25" t="s">
        <v>2195</v>
      </c>
      <c r="F11" s="28" t="s">
        <v>2205</v>
      </c>
    </row>
    <row r="12" ht="55.5" customHeight="1" spans="1:8">
      <c r="A12" s="24" t="s">
        <v>2206</v>
      </c>
      <c r="B12" s="25" t="s">
        <v>2207</v>
      </c>
      <c r="C12" s="26">
        <v>1.1281</v>
      </c>
      <c r="D12" s="25" t="s">
        <v>2208</v>
      </c>
      <c r="E12" s="25" t="s">
        <v>2195</v>
      </c>
      <c r="F12" s="28" t="s">
        <v>2209</v>
      </c>
    </row>
    <row r="13" ht="27.75" customHeight="1" spans="1:8">
      <c r="A13" s="24" t="s">
        <v>2210</v>
      </c>
      <c r="B13" s="25" t="s">
        <v>2211</v>
      </c>
      <c r="C13" s="26">
        <v>2.3451</v>
      </c>
      <c r="D13" s="25" t="s">
        <v>2212</v>
      </c>
      <c r="E13" s="25" t="s">
        <v>2195</v>
      </c>
      <c r="F13" s="28" t="s">
        <v>2213</v>
      </c>
    </row>
    <row r="14" ht="36" customHeight="1" spans="1:8">
      <c r="A14" s="24" t="s">
        <v>2214</v>
      </c>
      <c r="B14" s="25" t="s">
        <v>2215</v>
      </c>
      <c r="C14" s="26">
        <v>1.5964</v>
      </c>
      <c r="D14" s="25" t="s">
        <v>2216</v>
      </c>
      <c r="E14" s="25" t="s">
        <v>2195</v>
      </c>
      <c r="F14" s="30" t="s">
        <v>2217</v>
      </c>
    </row>
    <row r="15" ht="64" customHeight="1" spans="1:8">
      <c r="A15" s="24" t="s">
        <v>2218</v>
      </c>
      <c r="B15" s="25" t="s">
        <v>2219</v>
      </c>
      <c r="C15" s="26">
        <v>0.7063</v>
      </c>
      <c r="D15" s="25" t="s">
        <v>2220</v>
      </c>
      <c r="E15" s="25" t="s">
        <v>2221</v>
      </c>
      <c r="F15" s="28" t="s">
        <v>2222</v>
      </c>
    </row>
    <row r="16" ht="13.9" customHeight="1" spans="1:8">
      <c r="A16" s="24" t="s">
        <v>2223</v>
      </c>
      <c r="B16" s="25" t="s">
        <v>2224</v>
      </c>
      <c r="C16" s="26">
        <v>0.58</v>
      </c>
      <c r="D16" s="25" t="s">
        <v>2225</v>
      </c>
      <c r="E16" s="25" t="s">
        <v>2226</v>
      </c>
      <c r="F16" s="28" t="s">
        <v>2227</v>
      </c>
    </row>
    <row r="17" ht="13.9" customHeight="1" spans="1:6">
      <c r="A17" s="24" t="s">
        <v>2228</v>
      </c>
      <c r="B17" s="25" t="s">
        <v>2229</v>
      </c>
      <c r="C17" s="26">
        <v>1.5589</v>
      </c>
      <c r="D17" s="25" t="s">
        <v>2230</v>
      </c>
      <c r="E17" s="25" t="s">
        <v>2226</v>
      </c>
      <c r="F17" s="28" t="s">
        <v>2231</v>
      </c>
    </row>
    <row r="18" ht="13.9" customHeight="1" spans="1:6">
      <c r="A18" s="24" t="s">
        <v>2232</v>
      </c>
      <c r="B18" s="25" t="s">
        <v>2233</v>
      </c>
      <c r="C18" s="26">
        <v>1.1264</v>
      </c>
      <c r="D18" s="25" t="s">
        <v>2234</v>
      </c>
      <c r="E18" s="25" t="s">
        <v>2226</v>
      </c>
      <c r="F18" s="28" t="s">
        <v>2235</v>
      </c>
    </row>
    <row r="19" ht="13.9" customHeight="1" spans="1:6">
      <c r="A19" s="24" t="s">
        <v>2236</v>
      </c>
      <c r="B19" s="25" t="s">
        <v>2237</v>
      </c>
      <c r="C19" s="26">
        <v>1.8805</v>
      </c>
      <c r="D19" s="25" t="s">
        <v>2238</v>
      </c>
      <c r="E19" s="25" t="s">
        <v>2226</v>
      </c>
      <c r="F19" s="28" t="s">
        <v>2239</v>
      </c>
    </row>
    <row r="20" ht="41.65" customHeight="1" spans="1:6">
      <c r="A20" s="24" t="s">
        <v>2240</v>
      </c>
      <c r="B20" s="25" t="s">
        <v>2241</v>
      </c>
      <c r="C20" s="26">
        <v>0.5521</v>
      </c>
      <c r="D20" s="25" t="s">
        <v>2242</v>
      </c>
      <c r="E20" s="25" t="s">
        <v>2226</v>
      </c>
      <c r="F20" s="28" t="s">
        <v>2243</v>
      </c>
    </row>
    <row r="21" ht="27.75" customHeight="1" spans="1:6">
      <c r="A21" s="24" t="s">
        <v>2244</v>
      </c>
      <c r="B21" s="25" t="s">
        <v>2245</v>
      </c>
      <c r="C21" s="26">
        <v>1.245</v>
      </c>
      <c r="D21" s="25" t="s">
        <v>2246</v>
      </c>
      <c r="E21" s="25" t="s">
        <v>2247</v>
      </c>
      <c r="F21" s="28" t="s">
        <v>2248</v>
      </c>
    </row>
    <row r="22" ht="27.75" customHeight="1" spans="1:6">
      <c r="A22" s="24" t="s">
        <v>2249</v>
      </c>
      <c r="B22" s="25" t="s">
        <v>2250</v>
      </c>
      <c r="C22" s="26">
        <v>0.755</v>
      </c>
      <c r="D22" s="25" t="s">
        <v>2251</v>
      </c>
      <c r="E22" s="25" t="s">
        <v>2252</v>
      </c>
      <c r="F22" s="28" t="s">
        <v>2253</v>
      </c>
    </row>
    <row r="23" ht="37" customHeight="1" spans="1:6">
      <c r="A23" s="24" t="s">
        <v>2254</v>
      </c>
      <c r="B23" s="25" t="s">
        <v>2255</v>
      </c>
      <c r="C23" s="26">
        <v>1.4149</v>
      </c>
      <c r="D23" s="25" t="s">
        <v>2256</v>
      </c>
      <c r="E23" s="25" t="s">
        <v>2252</v>
      </c>
      <c r="F23" s="28" t="s">
        <v>2257</v>
      </c>
    </row>
    <row r="24" ht="33" customHeight="1" spans="1:6">
      <c r="A24" s="24" t="s">
        <v>2258</v>
      </c>
      <c r="B24" s="25" t="s">
        <v>2259</v>
      </c>
      <c r="C24" s="26">
        <v>2.2811</v>
      </c>
      <c r="D24" s="25" t="s">
        <v>2260</v>
      </c>
      <c r="E24" s="25" t="s">
        <v>2247</v>
      </c>
      <c r="F24" s="28" t="s">
        <v>2261</v>
      </c>
    </row>
    <row r="25" ht="37" customHeight="1" spans="1:6">
      <c r="A25" s="24" t="s">
        <v>2262</v>
      </c>
      <c r="B25" s="25" t="s">
        <v>2263</v>
      </c>
      <c r="C25" s="26">
        <v>2.06</v>
      </c>
      <c r="D25" s="25" t="s">
        <v>2264</v>
      </c>
      <c r="E25" s="25" t="s">
        <v>2247</v>
      </c>
      <c r="F25" s="28" t="s">
        <v>2265</v>
      </c>
    </row>
    <row r="26" ht="13.9" customHeight="1" spans="1:6">
      <c r="A26" s="24" t="s">
        <v>2266</v>
      </c>
      <c r="B26" s="25" t="s">
        <v>2267</v>
      </c>
      <c r="C26" s="26">
        <v>0.7653</v>
      </c>
      <c r="D26" s="31" t="s">
        <v>2268</v>
      </c>
      <c r="E26" s="25" t="s">
        <v>2247</v>
      </c>
      <c r="F26" s="28" t="s">
        <v>2269</v>
      </c>
    </row>
    <row r="27" ht="35" customHeight="1" spans="1:6">
      <c r="A27" s="24" t="s">
        <v>2270</v>
      </c>
      <c r="B27" s="25" t="s">
        <v>2271</v>
      </c>
      <c r="C27" s="26">
        <v>0.2552</v>
      </c>
      <c r="D27" s="25" t="s">
        <v>2272</v>
      </c>
      <c r="E27" s="25" t="s">
        <v>2273</v>
      </c>
      <c r="F27" s="28" t="s">
        <v>2274</v>
      </c>
    </row>
    <row r="28" ht="27.75" customHeight="1" spans="1:6">
      <c r="A28" s="24" t="s">
        <v>2275</v>
      </c>
      <c r="B28" s="25" t="s">
        <v>2276</v>
      </c>
      <c r="C28" s="26">
        <v>1.0826</v>
      </c>
      <c r="D28" s="25" t="s">
        <v>2277</v>
      </c>
      <c r="E28" s="25" t="s">
        <v>2278</v>
      </c>
      <c r="F28" s="28" t="s">
        <v>2279</v>
      </c>
    </row>
    <row r="29" ht="27.75" customHeight="1" spans="1:6">
      <c r="A29" s="24" t="s">
        <v>2280</v>
      </c>
      <c r="B29" s="25" t="s">
        <v>2281</v>
      </c>
      <c r="C29" s="26">
        <v>1.011</v>
      </c>
      <c r="D29" s="25" t="s">
        <v>2282</v>
      </c>
      <c r="E29" s="25" t="s">
        <v>2278</v>
      </c>
      <c r="F29" s="28" t="s">
        <v>2283</v>
      </c>
    </row>
    <row r="30" ht="27.75" customHeight="1" spans="1:6">
      <c r="A30" s="24" t="s">
        <v>2284</v>
      </c>
      <c r="B30" s="25" t="s">
        <v>2285</v>
      </c>
      <c r="C30" s="26">
        <v>1.5687</v>
      </c>
      <c r="D30" s="25" t="s">
        <v>2286</v>
      </c>
      <c r="E30" s="25" t="s">
        <v>2278</v>
      </c>
      <c r="F30" s="28" t="s">
        <v>2287</v>
      </c>
    </row>
    <row r="31" ht="180.4" customHeight="1" spans="1:6">
      <c r="A31" s="24" t="s">
        <v>2288</v>
      </c>
      <c r="B31" s="25" t="s">
        <v>2289</v>
      </c>
      <c r="C31" s="26">
        <v>0.9914</v>
      </c>
      <c r="D31" s="25" t="s">
        <v>2290</v>
      </c>
      <c r="E31" s="25" t="s">
        <v>2278</v>
      </c>
      <c r="F31" s="28" t="s">
        <v>2291</v>
      </c>
    </row>
    <row r="32" ht="388.15" customHeight="1" spans="1:6">
      <c r="A32" s="24" t="s">
        <v>2292</v>
      </c>
      <c r="B32" s="25" t="s">
        <v>2293</v>
      </c>
      <c r="C32" s="26">
        <v>0.3328</v>
      </c>
      <c r="D32" s="25" t="s">
        <v>2294</v>
      </c>
      <c r="E32" s="25" t="s">
        <v>2278</v>
      </c>
      <c r="F32" s="28" t="s">
        <v>2295</v>
      </c>
    </row>
    <row r="33" ht="55.5" customHeight="1" spans="1:6">
      <c r="A33" s="24" t="s">
        <v>2296</v>
      </c>
      <c r="B33" s="25" t="s">
        <v>2297</v>
      </c>
      <c r="C33" s="26">
        <v>0.9284</v>
      </c>
      <c r="D33" s="25" t="s">
        <v>2298</v>
      </c>
      <c r="E33" s="25" t="s">
        <v>2299</v>
      </c>
      <c r="F33" s="28" t="s">
        <v>2300</v>
      </c>
    </row>
    <row r="34" ht="13.9" customHeight="1" spans="1:6">
      <c r="A34" s="24" t="s">
        <v>2301</v>
      </c>
      <c r="B34" s="25" t="s">
        <v>2302</v>
      </c>
      <c r="C34" s="26">
        <v>0.9354</v>
      </c>
      <c r="D34" s="25" t="s">
        <v>2303</v>
      </c>
      <c r="E34" s="25" t="s">
        <v>2299</v>
      </c>
      <c r="F34" s="28" t="s">
        <v>2304</v>
      </c>
    </row>
    <row r="35" ht="13.9" customHeight="1" spans="1:6">
      <c r="A35" s="24" t="s">
        <v>2305</v>
      </c>
      <c r="B35" s="25" t="s">
        <v>2306</v>
      </c>
      <c r="C35" s="26">
        <v>1.3949</v>
      </c>
      <c r="D35" s="25" t="s">
        <v>2307</v>
      </c>
      <c r="E35" s="25" t="s">
        <v>2299</v>
      </c>
      <c r="F35" s="28" t="s">
        <v>2308</v>
      </c>
    </row>
    <row r="36" ht="13.9" customHeight="1" spans="1:6">
      <c r="A36" s="24" t="s">
        <v>2309</v>
      </c>
      <c r="B36" s="25" t="s">
        <v>2310</v>
      </c>
      <c r="C36" s="26">
        <v>0.4527</v>
      </c>
      <c r="D36" s="25" t="s">
        <v>2311</v>
      </c>
      <c r="E36" s="25" t="s">
        <v>2299</v>
      </c>
      <c r="F36" s="28" t="s">
        <v>2312</v>
      </c>
    </row>
    <row r="37" ht="27.75" customHeight="1" spans="1:6">
      <c r="A37" s="24" t="s">
        <v>2313</v>
      </c>
      <c r="B37" s="25" t="s">
        <v>2314</v>
      </c>
      <c r="C37" s="26">
        <v>0.7071</v>
      </c>
      <c r="D37" s="25" t="s">
        <v>2315</v>
      </c>
      <c r="E37" s="25" t="s">
        <v>2299</v>
      </c>
      <c r="F37" s="28" t="s">
        <v>2316</v>
      </c>
    </row>
    <row r="38" ht="13.9" customHeight="1" spans="1:6">
      <c r="A38" s="24" t="s">
        <v>2317</v>
      </c>
      <c r="B38" s="25" t="s">
        <v>2318</v>
      </c>
      <c r="C38" s="26">
        <v>2.8563</v>
      </c>
      <c r="D38" s="25" t="s">
        <v>2319</v>
      </c>
      <c r="E38" s="25" t="s">
        <v>2299</v>
      </c>
      <c r="F38" s="28" t="s">
        <v>2320</v>
      </c>
    </row>
    <row r="39" ht="13.9" customHeight="1" spans="1:6">
      <c r="A39" s="24" t="s">
        <v>2321</v>
      </c>
      <c r="B39" s="25" t="s">
        <v>2322</v>
      </c>
      <c r="C39" s="26">
        <v>2.6409</v>
      </c>
      <c r="D39" s="25" t="s">
        <v>2323</v>
      </c>
      <c r="E39" s="25" t="s">
        <v>2299</v>
      </c>
      <c r="F39" s="28" t="s">
        <v>2324</v>
      </c>
    </row>
    <row r="40" ht="13.9" customHeight="1" spans="1:6">
      <c r="A40" s="24" t="s">
        <v>2325</v>
      </c>
      <c r="B40" s="25" t="s">
        <v>2326</v>
      </c>
      <c r="C40" s="26">
        <v>0.443</v>
      </c>
      <c r="D40" s="25" t="s">
        <v>2327</v>
      </c>
      <c r="E40" s="25" t="s">
        <v>2299</v>
      </c>
      <c r="F40" s="28" t="s">
        <v>2328</v>
      </c>
    </row>
    <row r="41" ht="27.75" customHeight="1" spans="1:6">
      <c r="A41" s="24" t="s">
        <v>2329</v>
      </c>
      <c r="B41" s="25" t="s">
        <v>2330</v>
      </c>
      <c r="C41" s="26">
        <v>1.9355</v>
      </c>
      <c r="D41" s="25" t="s">
        <v>2331</v>
      </c>
      <c r="E41" s="25" t="s">
        <v>2332</v>
      </c>
      <c r="F41" s="28" t="s">
        <v>2333</v>
      </c>
    </row>
    <row r="42" ht="13.9" customHeight="1" spans="1:6">
      <c r="A42" s="24" t="s">
        <v>2334</v>
      </c>
      <c r="B42" s="25" t="s">
        <v>2335</v>
      </c>
      <c r="C42" s="26">
        <v>0.3121</v>
      </c>
      <c r="D42" s="25" t="s">
        <v>2336</v>
      </c>
      <c r="E42" s="25" t="s">
        <v>2332</v>
      </c>
      <c r="F42" s="28"/>
    </row>
    <row r="43" ht="27.75" customHeight="1" spans="1:6">
      <c r="A43" s="24" t="s">
        <v>2337</v>
      </c>
      <c r="B43" s="25" t="s">
        <v>2338</v>
      </c>
      <c r="C43" s="26">
        <v>1.829</v>
      </c>
      <c r="D43" s="25" t="s">
        <v>2339</v>
      </c>
      <c r="E43" s="25" t="s">
        <v>2340</v>
      </c>
      <c r="F43" s="28" t="s">
        <v>2341</v>
      </c>
    </row>
    <row r="44" ht="13.9" customHeight="1" spans="1:6">
      <c r="A44" s="24" t="s">
        <v>2342</v>
      </c>
      <c r="B44" s="25" t="s">
        <v>2343</v>
      </c>
      <c r="C44" s="26">
        <v>1.1902</v>
      </c>
      <c r="D44" s="25" t="s">
        <v>2344</v>
      </c>
      <c r="E44" s="25" t="s">
        <v>2340</v>
      </c>
      <c r="F44" s="28" t="s">
        <v>2345</v>
      </c>
    </row>
    <row r="45" ht="13.9" customHeight="1" spans="1:6">
      <c r="A45" s="24" t="s">
        <v>2346</v>
      </c>
      <c r="B45" s="25" t="s">
        <v>2347</v>
      </c>
      <c r="C45" s="26">
        <v>1.4402</v>
      </c>
      <c r="D45" s="25" t="s">
        <v>2348</v>
      </c>
      <c r="E45" s="25" t="s">
        <v>2340</v>
      </c>
      <c r="F45" s="28" t="s">
        <v>2349</v>
      </c>
    </row>
    <row r="46" ht="55.5" customHeight="1" spans="1:6">
      <c r="A46" s="24" t="s">
        <v>2350</v>
      </c>
      <c r="B46" s="25" t="s">
        <v>2351</v>
      </c>
      <c r="C46" s="26">
        <v>0.6824</v>
      </c>
      <c r="D46" s="25" t="s">
        <v>2352</v>
      </c>
      <c r="E46" s="25" t="s">
        <v>2340</v>
      </c>
      <c r="F46" s="28" t="s">
        <v>2353</v>
      </c>
    </row>
    <row r="47" ht="13.9" customHeight="1" spans="1:6">
      <c r="A47" s="24" t="s">
        <v>2354</v>
      </c>
      <c r="B47" s="25" t="s">
        <v>2355</v>
      </c>
      <c r="C47" s="26">
        <v>1.5407</v>
      </c>
      <c r="D47" s="25" t="s">
        <v>2356</v>
      </c>
      <c r="E47" s="25" t="s">
        <v>2340</v>
      </c>
      <c r="F47" s="28" t="s">
        <v>2357</v>
      </c>
    </row>
    <row r="48" ht="13.9" customHeight="1" spans="1:6">
      <c r="A48" s="24" t="s">
        <v>2358</v>
      </c>
      <c r="B48" s="25" t="s">
        <v>2359</v>
      </c>
      <c r="C48" s="26">
        <v>1.4518</v>
      </c>
      <c r="D48" s="25" t="s">
        <v>2360</v>
      </c>
      <c r="E48" s="25" t="s">
        <v>2361</v>
      </c>
      <c r="F48" s="28" t="s">
        <v>2362</v>
      </c>
    </row>
    <row r="49" ht="27.75" customHeight="1" spans="1:6">
      <c r="A49" s="24" t="s">
        <v>2363</v>
      </c>
      <c r="B49" s="25" t="s">
        <v>2364</v>
      </c>
      <c r="C49" s="26">
        <v>0.954</v>
      </c>
      <c r="D49" s="25" t="s">
        <v>2365</v>
      </c>
      <c r="E49" s="25" t="s">
        <v>2361</v>
      </c>
      <c r="F49" s="28"/>
    </row>
    <row r="50" ht="13.9" customHeight="1" spans="1:6">
      <c r="A50" s="24" t="s">
        <v>2366</v>
      </c>
      <c r="B50" s="25" t="s">
        <v>2367</v>
      </c>
      <c r="C50" s="26">
        <v>0.852</v>
      </c>
      <c r="D50" s="25" t="s">
        <v>2368</v>
      </c>
      <c r="E50" s="25" t="s">
        <v>2369</v>
      </c>
      <c r="F50" s="28" t="s">
        <v>2370</v>
      </c>
    </row>
    <row r="51" ht="27.75" customHeight="1" spans="1:6">
      <c r="A51" s="24" t="s">
        <v>2371</v>
      </c>
      <c r="B51" s="25" t="s">
        <v>2372</v>
      </c>
      <c r="C51" s="26">
        <v>0.7757</v>
      </c>
      <c r="D51" s="25" t="s">
        <v>2373</v>
      </c>
      <c r="E51" s="25" t="s">
        <v>2369</v>
      </c>
      <c r="F51" s="28" t="s">
        <v>2374</v>
      </c>
    </row>
    <row r="52" ht="13.9" customHeight="1" spans="1:6">
      <c r="A52" s="24" t="s">
        <v>2375</v>
      </c>
      <c r="B52" s="25" t="s">
        <v>2376</v>
      </c>
      <c r="C52" s="26">
        <v>1.3686</v>
      </c>
      <c r="D52" s="25" t="s">
        <v>2377</v>
      </c>
      <c r="E52" s="25" t="s">
        <v>2369</v>
      </c>
      <c r="F52" s="28" t="s">
        <v>2378</v>
      </c>
    </row>
    <row r="53" ht="41.65" customHeight="1" spans="1:6">
      <c r="A53" s="24" t="s">
        <v>2379</v>
      </c>
      <c r="B53" s="25" t="s">
        <v>2380</v>
      </c>
      <c r="C53" s="26">
        <v>1.5768</v>
      </c>
      <c r="D53" s="25" t="s">
        <v>2377</v>
      </c>
      <c r="E53" s="25" t="s">
        <v>2369</v>
      </c>
      <c r="F53" s="28" t="s">
        <v>2381</v>
      </c>
    </row>
    <row r="54" ht="13.9" customHeight="1" spans="1:6">
      <c r="A54" s="24" t="s">
        <v>2382</v>
      </c>
      <c r="B54" s="25" t="s">
        <v>2383</v>
      </c>
      <c r="C54" s="26">
        <v>1.083</v>
      </c>
      <c r="D54" s="25" t="s">
        <v>2384</v>
      </c>
      <c r="E54" s="25" t="s">
        <v>2385</v>
      </c>
      <c r="F54" s="28" t="s">
        <v>2386</v>
      </c>
    </row>
    <row r="55" ht="13.9" customHeight="1" spans="1:6">
      <c r="A55" s="24" t="s">
        <v>2387</v>
      </c>
      <c r="B55" s="25" t="s">
        <v>2388</v>
      </c>
      <c r="C55" s="26">
        <v>1.1804</v>
      </c>
      <c r="D55" s="25" t="s">
        <v>2389</v>
      </c>
      <c r="E55" s="25" t="s">
        <v>2385</v>
      </c>
      <c r="F55" s="28" t="s">
        <v>2390</v>
      </c>
    </row>
    <row r="56" ht="27.75" customHeight="1" spans="1:6">
      <c r="A56" s="24" t="s">
        <v>2391</v>
      </c>
      <c r="B56" s="25" t="s">
        <v>2392</v>
      </c>
      <c r="C56" s="26">
        <v>2.6464</v>
      </c>
      <c r="D56" s="25" t="s">
        <v>2393</v>
      </c>
      <c r="E56" s="25" t="s">
        <v>2394</v>
      </c>
      <c r="F56" s="28" t="s">
        <v>2395</v>
      </c>
    </row>
    <row r="57" ht="55.5" customHeight="1" spans="1:6">
      <c r="A57" s="24" t="s">
        <v>2396</v>
      </c>
      <c r="B57" s="25" t="s">
        <v>2397</v>
      </c>
      <c r="C57" s="26">
        <v>0.9173</v>
      </c>
      <c r="D57" s="25" t="s">
        <v>2398</v>
      </c>
      <c r="E57" s="25" t="s">
        <v>2385</v>
      </c>
      <c r="F57" s="28" t="s">
        <v>2399</v>
      </c>
    </row>
    <row r="58" ht="13.9" customHeight="1" spans="1:6">
      <c r="A58" s="24" t="s">
        <v>2400</v>
      </c>
      <c r="B58" s="25" t="s">
        <v>2401</v>
      </c>
      <c r="C58" s="26">
        <v>1.9074</v>
      </c>
      <c r="D58" s="25" t="s">
        <v>2402</v>
      </c>
      <c r="E58" s="25" t="s">
        <v>2385</v>
      </c>
      <c r="F58" s="28" t="s">
        <v>2403</v>
      </c>
    </row>
    <row r="59" ht="41.65" customHeight="1" spans="1:6">
      <c r="A59" s="24" t="s">
        <v>2404</v>
      </c>
      <c r="B59" s="25" t="s">
        <v>2405</v>
      </c>
      <c r="C59" s="26">
        <v>3.8628</v>
      </c>
      <c r="D59" s="25" t="s">
        <v>2406</v>
      </c>
      <c r="E59" s="25" t="s">
        <v>2385</v>
      </c>
      <c r="F59" s="28" t="s">
        <v>2407</v>
      </c>
    </row>
    <row r="60" ht="27.75" customHeight="1" spans="1:6">
      <c r="A60" s="24" t="s">
        <v>2408</v>
      </c>
      <c r="B60" s="25" t="s">
        <v>2409</v>
      </c>
      <c r="C60" s="26">
        <v>1.7485</v>
      </c>
      <c r="D60" s="25" t="s">
        <v>2410</v>
      </c>
      <c r="E60" s="25" t="s">
        <v>2394</v>
      </c>
      <c r="F60" s="28" t="s">
        <v>2411</v>
      </c>
    </row>
    <row r="61" ht="13.9" customHeight="1" spans="1:6">
      <c r="A61" s="32" t="s">
        <v>2412</v>
      </c>
      <c r="B61" s="31" t="s">
        <v>2413</v>
      </c>
      <c r="C61" s="33">
        <v>2.1637</v>
      </c>
      <c r="D61" s="34">
        <v>42601</v>
      </c>
      <c r="E61" s="31"/>
      <c r="F61" s="28" t="s">
        <v>2414</v>
      </c>
    </row>
    <row r="62" ht="27.75" customHeight="1" spans="1:6">
      <c r="A62" s="24" t="s">
        <v>2415</v>
      </c>
      <c r="B62" s="25" t="s">
        <v>2416</v>
      </c>
      <c r="C62" s="26">
        <v>1.3253</v>
      </c>
      <c r="D62" s="25" t="s">
        <v>2417</v>
      </c>
      <c r="E62" s="25" t="s">
        <v>2418</v>
      </c>
      <c r="F62" s="28" t="s">
        <v>2419</v>
      </c>
    </row>
    <row r="63" ht="13.9" customHeight="1" spans="1:6">
      <c r="A63" s="24" t="s">
        <v>2420</v>
      </c>
      <c r="B63" s="25" t="s">
        <v>2421</v>
      </c>
      <c r="C63" s="26">
        <v>2.1489</v>
      </c>
      <c r="D63" s="25" t="s">
        <v>2422</v>
      </c>
      <c r="E63" s="25" t="s">
        <v>2418</v>
      </c>
      <c r="F63" s="28" t="s">
        <v>2423</v>
      </c>
    </row>
    <row r="64" ht="27.75" customHeight="1" spans="1:6">
      <c r="A64" s="24" t="s">
        <v>2424</v>
      </c>
      <c r="B64" s="25" t="s">
        <v>2425</v>
      </c>
      <c r="C64" s="26">
        <v>0.224</v>
      </c>
      <c r="D64" s="25" t="s">
        <v>2426</v>
      </c>
      <c r="E64" s="25" t="s">
        <v>2418</v>
      </c>
      <c r="F64" s="28" t="s">
        <v>2427</v>
      </c>
    </row>
    <row r="65" ht="13.9" customHeight="1" spans="1:6">
      <c r="A65" s="24" t="s">
        <v>2428</v>
      </c>
      <c r="B65" s="25" t="s">
        <v>2429</v>
      </c>
      <c r="C65" s="26">
        <v>2.2301</v>
      </c>
      <c r="D65" s="25" t="s">
        <v>2430</v>
      </c>
      <c r="E65" s="25" t="s">
        <v>2418</v>
      </c>
      <c r="F65" s="28" t="s">
        <v>2431</v>
      </c>
    </row>
    <row r="66" ht="27.75" customHeight="1" spans="1:6">
      <c r="A66" s="24" t="s">
        <v>2432</v>
      </c>
      <c r="B66" s="25" t="s">
        <v>2433</v>
      </c>
      <c r="C66" s="26">
        <v>2.5821</v>
      </c>
      <c r="D66" s="25" t="s">
        <v>2434</v>
      </c>
      <c r="E66" s="25" t="s">
        <v>2435</v>
      </c>
      <c r="F66" s="28" t="s">
        <v>2436</v>
      </c>
    </row>
    <row r="67" ht="55.5" customHeight="1" spans="1:6">
      <c r="A67" s="24" t="s">
        <v>2437</v>
      </c>
      <c r="B67" s="25" t="s">
        <v>2438</v>
      </c>
      <c r="C67" s="26">
        <v>2.1048</v>
      </c>
      <c r="D67" s="25" t="s">
        <v>2439</v>
      </c>
      <c r="E67" s="25" t="s">
        <v>2435</v>
      </c>
      <c r="F67" s="28" t="s">
        <v>2440</v>
      </c>
    </row>
    <row r="68" ht="13.9" customHeight="1" spans="1:6">
      <c r="A68" s="24" t="s">
        <v>2441</v>
      </c>
      <c r="B68" s="25" t="s">
        <v>2442</v>
      </c>
      <c r="C68" s="26">
        <v>1.8528</v>
      </c>
      <c r="D68" s="25" t="s">
        <v>2443</v>
      </c>
      <c r="E68" s="25" t="s">
        <v>2435</v>
      </c>
      <c r="F68" s="28" t="s">
        <v>2444</v>
      </c>
    </row>
    <row r="69" ht="27.75" customHeight="1" spans="1:6">
      <c r="A69" s="24" t="s">
        <v>2445</v>
      </c>
      <c r="B69" s="25" t="s">
        <v>2446</v>
      </c>
      <c r="C69" s="26">
        <v>0.9599</v>
      </c>
      <c r="D69" s="25" t="s">
        <v>2447</v>
      </c>
      <c r="E69" s="25" t="s">
        <v>2435</v>
      </c>
      <c r="F69" s="28" t="s">
        <v>2448</v>
      </c>
    </row>
    <row r="70" ht="83.25" customHeight="1" spans="1:6">
      <c r="A70" s="24" t="s">
        <v>2449</v>
      </c>
      <c r="B70" s="25" t="s">
        <v>2450</v>
      </c>
      <c r="C70" s="26">
        <v>2.4765</v>
      </c>
      <c r="D70" s="25" t="s">
        <v>2451</v>
      </c>
      <c r="E70" s="25" t="s">
        <v>2435</v>
      </c>
      <c r="F70" s="28" t="s">
        <v>2452</v>
      </c>
    </row>
    <row r="71" ht="27.75" customHeight="1" spans="1:6">
      <c r="A71" s="24" t="s">
        <v>2453</v>
      </c>
      <c r="B71" s="25" t="s">
        <v>2454</v>
      </c>
      <c r="C71" s="35">
        <v>2.36</v>
      </c>
      <c r="D71" s="25" t="s">
        <v>2455</v>
      </c>
      <c r="E71" s="25" t="s">
        <v>2435</v>
      </c>
      <c r="F71" s="28" t="s">
        <v>2456</v>
      </c>
    </row>
    <row r="72" ht="13.9" customHeight="1" spans="1:6">
      <c r="A72" s="24" t="s">
        <v>2457</v>
      </c>
      <c r="B72" s="25" t="s">
        <v>2458</v>
      </c>
      <c r="C72" s="26">
        <v>1.555</v>
      </c>
      <c r="D72" s="25" t="s">
        <v>2459</v>
      </c>
      <c r="E72" s="25" t="s">
        <v>2460</v>
      </c>
      <c r="F72" s="28" t="s">
        <v>2461</v>
      </c>
    </row>
    <row r="73" ht="13.9" customHeight="1" spans="1:6">
      <c r="A73" s="24" t="s">
        <v>2462</v>
      </c>
      <c r="B73" s="25" t="s">
        <v>2463</v>
      </c>
      <c r="C73" s="26">
        <v>1.2863</v>
      </c>
      <c r="D73" s="25" t="s">
        <v>2464</v>
      </c>
      <c r="E73" s="25" t="s">
        <v>2460</v>
      </c>
      <c r="F73" s="28" t="s">
        <v>2465</v>
      </c>
    </row>
    <row r="74" ht="13.9" customHeight="1" spans="1:6">
      <c r="A74" s="24" t="s">
        <v>2466</v>
      </c>
      <c r="B74" s="25" t="s">
        <v>2467</v>
      </c>
      <c r="C74" s="26">
        <v>0.813</v>
      </c>
      <c r="D74" s="25" t="s">
        <v>2468</v>
      </c>
      <c r="E74" s="25" t="s">
        <v>2460</v>
      </c>
      <c r="F74" s="28" t="s">
        <v>2469</v>
      </c>
    </row>
    <row r="75" ht="13.9" customHeight="1" spans="1:6">
      <c r="A75" s="24" t="s">
        <v>2470</v>
      </c>
      <c r="B75" s="25" t="s">
        <v>2471</v>
      </c>
      <c r="C75" s="26">
        <v>0.0786</v>
      </c>
      <c r="D75" s="25" t="s">
        <v>2468</v>
      </c>
      <c r="E75" s="25" t="s">
        <v>2460</v>
      </c>
      <c r="F75" s="28" t="s">
        <v>2472</v>
      </c>
    </row>
    <row r="76" ht="13.9" customHeight="1" spans="1:6">
      <c r="A76" s="24" t="s">
        <v>2473</v>
      </c>
      <c r="B76" s="25" t="s">
        <v>2474</v>
      </c>
      <c r="C76" s="26">
        <v>1.8725</v>
      </c>
      <c r="D76" s="25" t="s">
        <v>2475</v>
      </c>
      <c r="E76" s="25" t="s">
        <v>2460</v>
      </c>
      <c r="F76" s="28" t="s">
        <v>2476</v>
      </c>
    </row>
    <row r="77" ht="27.75" customHeight="1" spans="1:6">
      <c r="A77" s="24" t="s">
        <v>2477</v>
      </c>
      <c r="B77" s="25" t="s">
        <v>2478</v>
      </c>
      <c r="C77" s="26">
        <v>1.4992</v>
      </c>
      <c r="D77" s="25" t="s">
        <v>2479</v>
      </c>
      <c r="E77" s="25" t="s">
        <v>2460</v>
      </c>
      <c r="F77" s="28" t="s">
        <v>2480</v>
      </c>
    </row>
    <row r="78" ht="69.4" customHeight="1" spans="1:6">
      <c r="A78" s="24" t="s">
        <v>2481</v>
      </c>
      <c r="B78" s="25" t="s">
        <v>2482</v>
      </c>
      <c r="C78" s="26">
        <v>1.2859</v>
      </c>
      <c r="D78" s="25" t="s">
        <v>2483</v>
      </c>
      <c r="E78" s="25" t="s">
        <v>2484</v>
      </c>
      <c r="F78" s="28" t="s">
        <v>2485</v>
      </c>
    </row>
    <row r="79" ht="13.9" customHeight="1" spans="1:6">
      <c r="A79" s="24" t="s">
        <v>2486</v>
      </c>
      <c r="B79" s="25" t="s">
        <v>2487</v>
      </c>
      <c r="C79" s="26">
        <v>3.0556</v>
      </c>
      <c r="D79" s="25" t="s">
        <v>2488</v>
      </c>
      <c r="E79" s="25" t="s">
        <v>2489</v>
      </c>
      <c r="F79" s="28" t="s">
        <v>2490</v>
      </c>
    </row>
    <row r="80" ht="194.25" customHeight="1" spans="1:6">
      <c r="A80" s="24" t="s">
        <v>2491</v>
      </c>
      <c r="B80" s="25" t="s">
        <v>2492</v>
      </c>
      <c r="C80" s="26">
        <v>0.9083</v>
      </c>
      <c r="D80" s="25" t="s">
        <v>2493</v>
      </c>
      <c r="E80" s="25" t="s">
        <v>2489</v>
      </c>
      <c r="F80" s="28" t="s">
        <v>2494</v>
      </c>
    </row>
    <row r="81" ht="55.5" customHeight="1" spans="1:6">
      <c r="A81" s="24" t="s">
        <v>2495</v>
      </c>
      <c r="B81" s="25" t="s">
        <v>2496</v>
      </c>
      <c r="C81" s="26">
        <v>3.7667</v>
      </c>
      <c r="D81" s="25" t="s">
        <v>2497</v>
      </c>
      <c r="E81" s="25" t="s">
        <v>2484</v>
      </c>
      <c r="F81" s="28" t="s">
        <v>2498</v>
      </c>
    </row>
    <row r="82" ht="27.75" customHeight="1" spans="1:6">
      <c r="A82" s="24" t="s">
        <v>2499</v>
      </c>
      <c r="B82" s="25" t="s">
        <v>2500</v>
      </c>
      <c r="C82" s="26">
        <v>1.3518</v>
      </c>
      <c r="D82" s="25" t="s">
        <v>2501</v>
      </c>
      <c r="E82" s="25" t="s">
        <v>2484</v>
      </c>
      <c r="F82" s="28" t="s">
        <v>2502</v>
      </c>
    </row>
    <row r="83" ht="13.9" customHeight="1" spans="1:6">
      <c r="A83" s="24" t="s">
        <v>2503</v>
      </c>
      <c r="B83" s="25" t="s">
        <v>2504</v>
      </c>
      <c r="C83" s="26">
        <v>1.2694</v>
      </c>
      <c r="D83" s="25" t="s">
        <v>2505</v>
      </c>
      <c r="E83" s="25" t="s">
        <v>2506</v>
      </c>
      <c r="F83" s="28" t="s">
        <v>2507</v>
      </c>
    </row>
    <row r="84" ht="27.75" customHeight="1" spans="1:6">
      <c r="A84" s="24" t="s">
        <v>2508</v>
      </c>
      <c r="B84" s="25" t="s">
        <v>2509</v>
      </c>
      <c r="C84" s="26">
        <v>1.6409</v>
      </c>
      <c r="D84" s="25" t="s">
        <v>2510</v>
      </c>
      <c r="E84" s="25" t="s">
        <v>2511</v>
      </c>
      <c r="F84" s="28" t="s">
        <v>2512</v>
      </c>
    </row>
    <row r="85" ht="27.75" customHeight="1" spans="1:6">
      <c r="A85" s="24" t="s">
        <v>2513</v>
      </c>
      <c r="B85" s="25" t="s">
        <v>2514</v>
      </c>
      <c r="C85" s="26">
        <v>1.1529</v>
      </c>
      <c r="D85" s="25" t="s">
        <v>2515</v>
      </c>
      <c r="E85" s="25" t="s">
        <v>2506</v>
      </c>
      <c r="F85" s="28" t="s">
        <v>2516</v>
      </c>
    </row>
    <row r="86" ht="27.75" customHeight="1" spans="1:6">
      <c r="A86" s="24" t="s">
        <v>2517</v>
      </c>
      <c r="B86" s="25" t="s">
        <v>2518</v>
      </c>
      <c r="C86" s="26">
        <v>0.7672</v>
      </c>
      <c r="D86" s="25" t="s">
        <v>2519</v>
      </c>
      <c r="E86" s="25" t="s">
        <v>2506</v>
      </c>
      <c r="F86" s="28" t="s">
        <v>2520</v>
      </c>
    </row>
    <row r="87" ht="138.75" customHeight="1" spans="1:6">
      <c r="A87" s="24" t="s">
        <v>2521</v>
      </c>
      <c r="B87" s="25" t="s">
        <v>2522</v>
      </c>
      <c r="C87" s="26">
        <v>0.9874</v>
      </c>
      <c r="D87" s="25" t="s">
        <v>2523</v>
      </c>
      <c r="E87" s="25" t="s">
        <v>2511</v>
      </c>
      <c r="F87" s="28" t="s">
        <v>2524</v>
      </c>
    </row>
    <row r="88" ht="83.25" customHeight="1" spans="1:6">
      <c r="A88" s="24" t="s">
        <v>2525</v>
      </c>
      <c r="B88" s="25" t="s">
        <v>2526</v>
      </c>
      <c r="C88" s="26">
        <v>1.3584</v>
      </c>
      <c r="D88" s="25" t="s">
        <v>2527</v>
      </c>
      <c r="E88" s="25" t="s">
        <v>2511</v>
      </c>
      <c r="F88" s="28" t="s">
        <v>2528</v>
      </c>
    </row>
    <row r="89" ht="27.75" customHeight="1" spans="1:6">
      <c r="A89" s="24" t="s">
        <v>2529</v>
      </c>
      <c r="B89" s="25" t="s">
        <v>2530</v>
      </c>
      <c r="C89" s="26">
        <v>0.6085</v>
      </c>
      <c r="D89" s="25" t="s">
        <v>2531</v>
      </c>
      <c r="E89" s="25" t="s">
        <v>2511</v>
      </c>
      <c r="F89" s="28" t="s">
        <v>2532</v>
      </c>
    </row>
    <row r="90" ht="27.75" customHeight="1" spans="1:6">
      <c r="A90" s="24" t="s">
        <v>2533</v>
      </c>
      <c r="B90" s="25" t="s">
        <v>2534</v>
      </c>
      <c r="C90" s="26">
        <v>0.6665</v>
      </c>
      <c r="D90" s="25" t="s">
        <v>2535</v>
      </c>
      <c r="E90" s="25" t="s">
        <v>2536</v>
      </c>
      <c r="F90" s="28" t="s">
        <v>2537</v>
      </c>
    </row>
    <row r="91" ht="13.9" customHeight="1" spans="1:6">
      <c r="A91" s="24" t="s">
        <v>2538</v>
      </c>
      <c r="B91" s="25" t="s">
        <v>2539</v>
      </c>
      <c r="C91" s="26">
        <v>1.149</v>
      </c>
      <c r="D91" s="25" t="s">
        <v>2540</v>
      </c>
      <c r="E91" s="25" t="s">
        <v>2536</v>
      </c>
      <c r="F91" s="28" t="s">
        <v>2541</v>
      </c>
    </row>
    <row r="92" ht="13.9" customHeight="1" spans="1:6">
      <c r="A92" s="24" t="s">
        <v>2542</v>
      </c>
      <c r="B92" s="25" t="s">
        <v>2543</v>
      </c>
      <c r="C92" s="26">
        <v>1.5</v>
      </c>
      <c r="D92" s="25" t="s">
        <v>2544</v>
      </c>
      <c r="E92" s="25" t="s">
        <v>2536</v>
      </c>
      <c r="F92" s="28" t="s">
        <v>2545</v>
      </c>
    </row>
    <row r="93" ht="13.9" customHeight="1" spans="1:6">
      <c r="A93" s="24" t="s">
        <v>2546</v>
      </c>
      <c r="B93" s="25" t="s">
        <v>2547</v>
      </c>
      <c r="C93" s="26">
        <v>2.1239</v>
      </c>
      <c r="D93" s="25" t="s">
        <v>2548</v>
      </c>
      <c r="E93" s="25" t="s">
        <v>2536</v>
      </c>
      <c r="F93" s="28" t="s">
        <v>2549</v>
      </c>
    </row>
    <row r="94" ht="13.9" customHeight="1" spans="1:6">
      <c r="A94" s="24" t="s">
        <v>2550</v>
      </c>
      <c r="B94" s="25" t="s">
        <v>2551</v>
      </c>
      <c r="C94" s="26">
        <v>1.1136</v>
      </c>
      <c r="D94" s="25" t="s">
        <v>2552</v>
      </c>
      <c r="E94" s="25" t="s">
        <v>2536</v>
      </c>
      <c r="F94" s="28" t="s">
        <v>2553</v>
      </c>
    </row>
    <row r="95" ht="13.9" customHeight="1" spans="1:6">
      <c r="A95" s="24" t="s">
        <v>2554</v>
      </c>
      <c r="B95" s="25" t="s">
        <v>2555</v>
      </c>
      <c r="C95" s="26">
        <v>2.1794</v>
      </c>
      <c r="D95" s="25" t="s">
        <v>2556</v>
      </c>
      <c r="E95" s="25" t="s">
        <v>2536</v>
      </c>
      <c r="F95" s="28" t="s">
        <v>2557</v>
      </c>
    </row>
    <row r="96" ht="13.9" customHeight="1" spans="1:6">
      <c r="A96" s="24" t="s">
        <v>2558</v>
      </c>
      <c r="B96" s="25" t="s">
        <v>2559</v>
      </c>
      <c r="C96" s="26">
        <v>3.836</v>
      </c>
      <c r="D96" s="25" t="s">
        <v>2560</v>
      </c>
      <c r="E96" s="25" t="s">
        <v>2561</v>
      </c>
      <c r="F96" s="28" t="s">
        <v>2562</v>
      </c>
    </row>
    <row r="97" ht="318.75" customHeight="1" spans="1:6">
      <c r="A97" s="24" t="s">
        <v>2563</v>
      </c>
      <c r="B97" s="25" t="s">
        <v>2564</v>
      </c>
      <c r="C97" s="26">
        <v>0.5884</v>
      </c>
      <c r="D97" s="25" t="s">
        <v>2565</v>
      </c>
      <c r="E97" s="25" t="s">
        <v>2566</v>
      </c>
      <c r="F97" s="28" t="s">
        <v>2567</v>
      </c>
    </row>
    <row r="98" ht="27.75" customHeight="1" spans="1:6">
      <c r="A98" s="24" t="s">
        <v>2568</v>
      </c>
      <c r="B98" s="25" t="s">
        <v>2569</v>
      </c>
      <c r="C98" s="26">
        <v>2.4996</v>
      </c>
      <c r="D98" s="25" t="s">
        <v>2570</v>
      </c>
      <c r="E98" s="25" t="s">
        <v>2566</v>
      </c>
      <c r="F98" s="28" t="s">
        <v>2571</v>
      </c>
    </row>
    <row r="99" ht="207.75" customHeight="1" spans="1:6">
      <c r="A99" s="24" t="s">
        <v>2572</v>
      </c>
      <c r="B99" s="25" t="s">
        <v>2573</v>
      </c>
      <c r="C99" s="26">
        <v>1.9354</v>
      </c>
      <c r="D99" s="25" t="s">
        <v>2574</v>
      </c>
      <c r="E99" s="25"/>
      <c r="F99" s="28" t="s">
        <v>2575</v>
      </c>
    </row>
    <row r="100" ht="69.4" customHeight="1" spans="1:6">
      <c r="A100" s="24" t="s">
        <v>2576</v>
      </c>
      <c r="B100" s="25" t="s">
        <v>2577</v>
      </c>
      <c r="C100" s="35">
        <v>2.35</v>
      </c>
      <c r="D100" s="25" t="s">
        <v>2578</v>
      </c>
      <c r="E100" s="25"/>
      <c r="F100" s="28" t="s">
        <v>2579</v>
      </c>
    </row>
    <row r="101" ht="13.9" customHeight="1" spans="1:6">
      <c r="A101" s="24" t="s">
        <v>2580</v>
      </c>
      <c r="B101" s="25" t="s">
        <v>2581</v>
      </c>
      <c r="C101" s="26"/>
      <c r="D101" s="25"/>
      <c r="E101" s="25"/>
      <c r="F101" s="28" t="s">
        <v>2582</v>
      </c>
    </row>
    <row r="102" ht="41.65" customHeight="1" spans="1:6">
      <c r="A102" s="24" t="s">
        <v>2583</v>
      </c>
      <c r="B102" s="25" t="s">
        <v>2584</v>
      </c>
      <c r="C102" s="26">
        <v>0.3531</v>
      </c>
      <c r="D102" s="25" t="s">
        <v>2585</v>
      </c>
      <c r="E102" s="25" t="s">
        <v>2332</v>
      </c>
      <c r="F102" s="28" t="s">
        <v>2586</v>
      </c>
    </row>
    <row r="103" ht="27.75" customHeight="1" spans="1:6">
      <c r="A103" s="24" t="s">
        <v>2587</v>
      </c>
      <c r="B103" s="25" t="s">
        <v>2588</v>
      </c>
      <c r="C103" s="26">
        <v>0.4041</v>
      </c>
      <c r="D103" s="25" t="s">
        <v>2589</v>
      </c>
      <c r="E103" s="25" t="s">
        <v>2590</v>
      </c>
      <c r="F103" s="28" t="s">
        <v>2591</v>
      </c>
    </row>
    <row r="104" ht="13.9" customHeight="1" spans="1:6">
      <c r="A104" s="24" t="s">
        <v>2592</v>
      </c>
      <c r="B104" s="25" t="s">
        <v>2593</v>
      </c>
      <c r="C104" s="25"/>
      <c r="D104" s="25"/>
      <c r="E104" s="25"/>
      <c r="F104" s="28" t="s">
        <v>2594</v>
      </c>
    </row>
    <row r="105" ht="13.9" customHeight="1" spans="1:6">
      <c r="A105" s="24" t="s">
        <v>2595</v>
      </c>
      <c r="B105" s="25" t="s">
        <v>2596</v>
      </c>
      <c r="C105" s="25"/>
      <c r="D105" s="25"/>
      <c r="E105" s="25"/>
      <c r="F105" s="28"/>
    </row>
    <row r="106" ht="13.9" customHeight="1" spans="1:6">
      <c r="A106" s="24" t="s">
        <v>2597</v>
      </c>
      <c r="B106" s="25" t="s">
        <v>2598</v>
      </c>
      <c r="C106" s="25"/>
      <c r="D106" s="25"/>
      <c r="E106" s="25"/>
      <c r="F106" s="28"/>
    </row>
    <row r="107" ht="13.9" customHeight="1" spans="1:6">
      <c r="A107" s="24" t="s">
        <v>2599</v>
      </c>
      <c r="B107" s="25" t="s">
        <v>2600</v>
      </c>
      <c r="C107" s="26">
        <v>2.1052</v>
      </c>
      <c r="D107" s="25" t="s">
        <v>2601</v>
      </c>
      <c r="E107" s="25" t="s">
        <v>2590</v>
      </c>
      <c r="F107" s="28" t="s">
        <v>2602</v>
      </c>
    </row>
    <row r="108" ht="27.75" customHeight="1" spans="1:6">
      <c r="A108" s="24" t="s">
        <v>2603</v>
      </c>
      <c r="B108" s="25" t="s">
        <v>2604</v>
      </c>
      <c r="C108" s="26">
        <v>1.6504</v>
      </c>
      <c r="D108" s="25" t="s">
        <v>2605</v>
      </c>
      <c r="E108" s="25" t="s">
        <v>2221</v>
      </c>
      <c r="F108" s="28"/>
    </row>
    <row r="109" ht="97.15" customHeight="1" spans="1:6">
      <c r="A109" s="24" t="s">
        <v>2606</v>
      </c>
      <c r="B109" s="25" t="s">
        <v>2607</v>
      </c>
      <c r="C109" s="26">
        <v>1.1025</v>
      </c>
      <c r="D109" s="25" t="s">
        <v>2608</v>
      </c>
      <c r="E109" s="25" t="s">
        <v>2590</v>
      </c>
      <c r="F109" s="28" t="s">
        <v>2609</v>
      </c>
    </row>
    <row r="110" ht="27.75" customHeight="1" spans="1:6">
      <c r="A110" s="24" t="s">
        <v>2610</v>
      </c>
      <c r="B110" s="25" t="s">
        <v>2611</v>
      </c>
      <c r="C110" s="25"/>
      <c r="D110" s="25"/>
      <c r="E110" s="25"/>
      <c r="F110" s="28"/>
    </row>
    <row r="111" ht="138.75" customHeight="1" spans="1:6">
      <c r="A111" s="24" t="s">
        <v>2612</v>
      </c>
      <c r="B111" s="25" t="s">
        <v>2613</v>
      </c>
      <c r="C111" s="26">
        <v>0.7646</v>
      </c>
      <c r="D111" s="25" t="s">
        <v>2614</v>
      </c>
      <c r="E111" s="25" t="s">
        <v>2394</v>
      </c>
      <c r="F111" s="28" t="s">
        <v>2615</v>
      </c>
    </row>
    <row r="112" ht="42.4" customHeight="1" spans="1:6">
      <c r="A112" s="36" t="s">
        <v>2616</v>
      </c>
      <c r="B112" s="37" t="s">
        <v>2617</v>
      </c>
      <c r="C112" s="37">
        <v>1.1268</v>
      </c>
      <c r="D112" s="37" t="s">
        <v>2618</v>
      </c>
      <c r="E112" s="37" t="s">
        <v>2619</v>
      </c>
      <c r="F112" s="38" t="s">
        <v>2620</v>
      </c>
    </row>
    <row r="113" ht="14.6" customHeight="1" spans="1:6">
      <c r="A113" s="39"/>
      <c r="B113" s="39"/>
      <c r="C113" s="39"/>
      <c r="D113" s="39"/>
      <c r="E113" s="39"/>
      <c r="F113" s="39"/>
    </row>
    <row r="114" ht="13.85" customHeight="1" spans="1:6">
      <c r="A114" s="39"/>
      <c r="B114" s="39"/>
      <c r="C114" s="39"/>
      <c r="D114" s="39"/>
      <c r="E114" s="39"/>
      <c r="F114" s="39"/>
    </row>
    <row r="115" ht="13.85" customHeight="1" spans="1:6">
      <c r="A115" s="39"/>
      <c r="B115" s="39"/>
      <c r="C115" s="39"/>
      <c r="D115" s="39"/>
      <c r="E115" s="39"/>
      <c r="F115" s="39"/>
    </row>
    <row r="116" ht="13.85" customHeight="1" spans="1:6">
      <c r="A116" s="39"/>
      <c r="B116" s="39"/>
      <c r="C116" s="39"/>
      <c r="D116" s="39"/>
      <c r="E116" s="39"/>
      <c r="F116" s="39"/>
    </row>
    <row r="117" ht="13.85" customHeight="1" spans="1:6">
      <c r="A117" s="39"/>
      <c r="B117" s="39"/>
      <c r="C117" s="39"/>
      <c r="D117" s="39"/>
      <c r="E117" s="39"/>
      <c r="F117" s="39"/>
    </row>
    <row r="118" ht="13.85" customHeight="1" spans="1:6">
      <c r="A118" s="39"/>
      <c r="B118" s="39"/>
      <c r="C118" s="39"/>
      <c r="D118" s="39"/>
      <c r="E118" s="39"/>
      <c r="F118" s="39"/>
    </row>
    <row r="119" ht="13.85" customHeight="1" spans="1:6">
      <c r="A119" s="39"/>
      <c r="B119" s="39"/>
      <c r="C119" s="39"/>
      <c r="D119" s="39"/>
      <c r="E119" s="39"/>
      <c r="F119" s="39"/>
    </row>
    <row r="120" ht="13.85" customHeight="1" spans="1:6">
      <c r="A120" s="39"/>
      <c r="B120" s="39"/>
      <c r="C120" s="39"/>
      <c r="D120" s="39"/>
      <c r="E120" s="39"/>
      <c r="F120" s="39"/>
    </row>
    <row r="121" ht="13.85" customHeight="1" spans="1:6">
      <c r="A121" s="39"/>
      <c r="B121" s="39"/>
      <c r="C121" s="39"/>
      <c r="D121" s="39"/>
      <c r="E121" s="39"/>
      <c r="F121" s="39"/>
    </row>
    <row r="122" ht="13.85" customHeight="1" spans="1:6">
      <c r="A122" s="39"/>
      <c r="B122" s="39"/>
      <c r="C122" s="39"/>
      <c r="D122" s="39"/>
      <c r="E122" s="39"/>
      <c r="F122" s="39"/>
    </row>
    <row r="123" ht="13.85" customHeight="1" spans="1:6">
      <c r="A123" s="39"/>
      <c r="B123" s="39"/>
      <c r="C123" s="39"/>
      <c r="D123" s="39"/>
      <c r="E123" s="39"/>
      <c r="F123" s="39"/>
    </row>
    <row r="124" ht="13.85" customHeight="1" spans="1:6">
      <c r="A124" s="39"/>
      <c r="B124" s="39"/>
      <c r="C124" s="39"/>
      <c r="D124" s="39"/>
      <c r="E124" s="39"/>
      <c r="F124" s="39"/>
    </row>
    <row r="125" ht="13.85" customHeight="1" spans="1:6">
      <c r="A125" s="39"/>
      <c r="B125" s="39"/>
      <c r="C125" s="39"/>
      <c r="D125" s="39"/>
      <c r="E125" s="39"/>
      <c r="F125" s="39"/>
    </row>
    <row r="126" ht="13.85" customHeight="1" spans="1:6">
      <c r="A126" s="39"/>
      <c r="B126" s="39"/>
      <c r="C126" s="39"/>
      <c r="D126" s="39"/>
      <c r="E126" s="39"/>
      <c r="F126" s="39"/>
    </row>
    <row r="127" ht="13.85" customHeight="1" spans="1:6">
      <c r="A127" s="39"/>
      <c r="B127" s="39"/>
      <c r="C127" s="39"/>
      <c r="D127" s="39"/>
      <c r="E127" s="39"/>
      <c r="F127" s="39"/>
    </row>
    <row r="128" ht="13.85" customHeight="1" spans="1:6">
      <c r="A128" s="39"/>
      <c r="B128" s="39"/>
      <c r="C128" s="39"/>
      <c r="D128" s="39"/>
      <c r="E128" s="39"/>
      <c r="F128" s="39"/>
    </row>
    <row r="129" ht="13.85" customHeight="1" spans="1:6">
      <c r="A129" s="39"/>
      <c r="B129" s="39"/>
      <c r="C129" s="39"/>
      <c r="D129" s="39"/>
      <c r="E129" s="39"/>
      <c r="F129" s="39"/>
    </row>
    <row r="130" ht="13.85" customHeight="1" spans="1:6">
      <c r="A130" s="39"/>
      <c r="B130" s="39"/>
      <c r="C130" s="39"/>
      <c r="D130" s="39"/>
      <c r="E130" s="39"/>
      <c r="F130" s="39"/>
    </row>
    <row r="131" ht="13.85" customHeight="1" spans="1:6">
      <c r="A131" s="39"/>
      <c r="B131" s="39"/>
      <c r="C131" s="39"/>
      <c r="D131" s="39"/>
      <c r="E131" s="39"/>
      <c r="F131" s="39"/>
    </row>
    <row r="132" ht="13.85" customHeight="1" spans="1:6">
      <c r="A132" s="39"/>
      <c r="B132" s="39"/>
      <c r="C132" s="39"/>
      <c r="D132" s="39"/>
      <c r="E132" s="39"/>
      <c r="F132" s="39"/>
    </row>
    <row r="133" ht="13.85" customHeight="1" spans="1:6">
      <c r="A133" s="39"/>
      <c r="B133" s="39"/>
      <c r="C133" s="39"/>
      <c r="D133" s="39"/>
      <c r="E133" s="39"/>
      <c r="F133" s="39"/>
    </row>
    <row r="134" ht="13.85" customHeight="1" spans="1:6">
      <c r="A134" s="39"/>
      <c r="B134" s="39"/>
      <c r="C134" s="39"/>
      <c r="D134" s="39"/>
      <c r="E134" s="39"/>
      <c r="F134" s="39"/>
    </row>
    <row r="135" ht="13.85" customHeight="1" spans="1:6">
      <c r="A135" s="39"/>
      <c r="B135" s="39"/>
      <c r="C135" s="39"/>
      <c r="D135" s="39"/>
      <c r="E135" s="39"/>
      <c r="F135" s="39"/>
    </row>
    <row r="136" ht="13.85" customHeight="1" spans="1:6">
      <c r="A136" s="39"/>
      <c r="B136" s="39"/>
      <c r="C136" s="39"/>
      <c r="D136" s="39"/>
      <c r="E136" s="39"/>
      <c r="F136" s="39"/>
    </row>
    <row r="137" ht="13.85" customHeight="1" spans="1:6">
      <c r="A137" s="39"/>
      <c r="B137" s="39"/>
      <c r="C137" s="39"/>
      <c r="D137" s="39"/>
      <c r="E137" s="39"/>
      <c r="F137" s="39"/>
    </row>
    <row r="138" ht="13.85" customHeight="1" spans="1:6">
      <c r="A138" s="39"/>
      <c r="B138" s="39"/>
      <c r="C138" s="39"/>
      <c r="D138" s="39"/>
      <c r="E138" s="39"/>
      <c r="F138" s="39"/>
    </row>
    <row r="139" ht="13.85" customHeight="1" spans="1:6">
      <c r="A139" s="39"/>
      <c r="B139" s="39"/>
      <c r="C139" s="39"/>
      <c r="D139" s="39"/>
      <c r="E139" s="39"/>
      <c r="F139" s="39"/>
    </row>
    <row r="140" ht="13.85" customHeight="1" spans="1:6">
      <c r="A140" s="39"/>
      <c r="B140" s="39"/>
      <c r="C140" s="39"/>
      <c r="D140" s="39"/>
      <c r="E140" s="39"/>
      <c r="F140" s="39"/>
    </row>
    <row r="141" ht="13.85" customHeight="1" spans="1:6">
      <c r="A141" s="39"/>
      <c r="B141" s="39"/>
      <c r="C141" s="39"/>
      <c r="D141" s="39"/>
      <c r="E141" s="39"/>
      <c r="F141" s="39"/>
    </row>
    <row r="142" ht="13.85" customHeight="1" spans="1:6">
      <c r="A142" s="39"/>
      <c r="B142" s="39"/>
      <c r="C142" s="39"/>
      <c r="D142" s="39"/>
      <c r="E142" s="39"/>
      <c r="F142" s="39"/>
    </row>
    <row r="143" ht="13.85" customHeight="1" spans="1:6">
      <c r="A143" s="39"/>
      <c r="B143" s="39"/>
      <c r="C143" s="39"/>
      <c r="D143" s="39"/>
      <c r="E143" s="39"/>
      <c r="F143" s="39"/>
    </row>
    <row r="144" ht="13.85" customHeight="1" spans="1:6">
      <c r="A144" s="39"/>
      <c r="B144" s="39"/>
      <c r="C144" s="39"/>
      <c r="D144" s="39"/>
      <c r="E144" s="39"/>
      <c r="F144" s="39"/>
    </row>
    <row r="145" ht="13.85" customHeight="1" spans="1:6">
      <c r="A145" s="39"/>
      <c r="B145" s="39"/>
      <c r="C145" s="39"/>
      <c r="D145" s="39"/>
      <c r="E145" s="39"/>
      <c r="F145" s="39"/>
    </row>
    <row r="146" ht="13.85" customHeight="1" spans="1:6">
      <c r="A146" s="39"/>
      <c r="B146" s="39"/>
      <c r="C146" s="39"/>
      <c r="D146" s="39"/>
      <c r="E146" s="39"/>
      <c r="F146" s="39"/>
    </row>
    <row r="147" ht="13.85" customHeight="1" spans="1:6">
      <c r="A147" s="39"/>
      <c r="B147" s="39"/>
      <c r="C147" s="39"/>
      <c r="D147" s="39"/>
      <c r="E147" s="39"/>
      <c r="F147" s="39"/>
    </row>
    <row r="148" ht="13.85" customHeight="1" spans="1:6">
      <c r="A148" s="39"/>
      <c r="B148" s="39"/>
      <c r="C148" s="39"/>
      <c r="D148" s="39"/>
      <c r="E148" s="39"/>
      <c r="F148" s="39"/>
    </row>
    <row r="149" ht="13.85" customHeight="1" spans="1:6">
      <c r="A149" s="39"/>
      <c r="B149" s="39"/>
      <c r="C149" s="39"/>
      <c r="D149" s="39"/>
      <c r="E149" s="39"/>
      <c r="F149" s="39"/>
    </row>
    <row r="150" ht="13.85" customHeight="1" spans="1:6">
      <c r="A150" s="39"/>
      <c r="B150" s="39"/>
      <c r="C150" s="39"/>
      <c r="D150" s="39"/>
      <c r="E150" s="39"/>
      <c r="F150" s="39"/>
    </row>
    <row r="151" ht="13.85" customHeight="1" spans="1:6">
      <c r="A151" s="39"/>
      <c r="B151" s="39"/>
      <c r="C151" s="39"/>
      <c r="D151" s="39"/>
      <c r="E151" s="39"/>
      <c r="F151" s="39"/>
    </row>
    <row r="152" ht="13.85" customHeight="1" spans="1:6">
      <c r="A152" s="39"/>
      <c r="B152" s="39"/>
      <c r="C152" s="39"/>
      <c r="D152" s="39"/>
      <c r="E152" s="39"/>
      <c r="F152" s="39"/>
    </row>
    <row r="153" ht="13.85" customHeight="1" spans="1:6">
      <c r="A153" s="39"/>
      <c r="B153" s="39"/>
      <c r="C153" s="39"/>
      <c r="D153" s="39"/>
      <c r="E153" s="39"/>
      <c r="F153" s="39"/>
    </row>
    <row r="154" ht="13.85" customHeight="1" spans="1:6">
      <c r="A154" s="39"/>
      <c r="B154" s="39"/>
      <c r="C154" s="39"/>
      <c r="D154" s="39"/>
      <c r="E154" s="39"/>
      <c r="F154" s="39"/>
    </row>
    <row r="155" ht="13.85" customHeight="1" spans="1:6">
      <c r="A155" s="39"/>
      <c r="B155" s="39"/>
      <c r="C155" s="39"/>
      <c r="D155" s="39"/>
      <c r="E155" s="39"/>
      <c r="F155" s="39"/>
    </row>
    <row r="156" ht="13.85" customHeight="1" spans="1:6">
      <c r="A156" s="39"/>
      <c r="B156" s="39"/>
      <c r="C156" s="39"/>
      <c r="D156" s="39"/>
      <c r="E156" s="39"/>
      <c r="F156" s="39"/>
    </row>
    <row r="157" ht="13.85" customHeight="1" spans="1:6">
      <c r="A157" s="39"/>
      <c r="B157" s="39"/>
      <c r="C157" s="39"/>
      <c r="D157" s="39"/>
      <c r="E157" s="39"/>
      <c r="F157" s="39"/>
    </row>
    <row r="158" ht="13.85" customHeight="1" spans="1:6">
      <c r="A158" s="39"/>
      <c r="B158" s="39"/>
      <c r="C158" s="39"/>
      <c r="D158" s="39"/>
      <c r="E158" s="39"/>
      <c r="F158" s="39"/>
    </row>
    <row r="159" ht="13.85" customHeight="1" spans="1:6">
      <c r="A159" s="39"/>
      <c r="B159" s="39"/>
      <c r="C159" s="39"/>
      <c r="D159" s="39"/>
      <c r="E159" s="39"/>
      <c r="F159" s="39"/>
    </row>
    <row r="160" ht="13.85" customHeight="1" spans="1:6">
      <c r="A160" s="39"/>
      <c r="B160" s="39"/>
      <c r="C160" s="39"/>
      <c r="D160" s="39"/>
      <c r="E160" s="39"/>
      <c r="F160" s="39"/>
    </row>
    <row r="161" ht="13.85" customHeight="1" spans="1:6">
      <c r="A161" s="39"/>
      <c r="B161" s="39"/>
      <c r="C161" s="39"/>
      <c r="D161" s="39"/>
      <c r="E161" s="39"/>
      <c r="F161" s="39"/>
    </row>
    <row r="162" ht="13.85" customHeight="1" spans="1:6">
      <c r="A162" s="39"/>
      <c r="B162" s="39"/>
      <c r="C162" s="39"/>
      <c r="D162" s="39"/>
      <c r="E162" s="39"/>
      <c r="F162" s="39"/>
    </row>
    <row r="163" ht="13.85" customHeight="1" spans="1:6">
      <c r="A163" s="39"/>
      <c r="B163" s="39"/>
      <c r="C163" s="39"/>
      <c r="D163" s="39"/>
      <c r="E163" s="39"/>
      <c r="F163" s="39"/>
    </row>
    <row r="164" ht="13.85" customHeight="1" spans="1:6">
      <c r="A164" s="39"/>
      <c r="B164" s="39"/>
      <c r="C164" s="39"/>
      <c r="D164" s="39"/>
      <c r="E164" s="39"/>
      <c r="F164" s="39"/>
    </row>
    <row r="165" ht="13.85" customHeight="1" spans="1:6">
      <c r="A165" s="39"/>
      <c r="B165" s="39"/>
      <c r="C165" s="39"/>
      <c r="D165" s="39"/>
      <c r="E165" s="39"/>
      <c r="F165" s="39"/>
    </row>
    <row r="166" ht="13.85" customHeight="1" spans="1:6">
      <c r="A166" s="39"/>
      <c r="B166" s="39"/>
      <c r="C166" s="39"/>
      <c r="D166" s="39"/>
      <c r="E166" s="39"/>
      <c r="F166" s="39"/>
    </row>
    <row r="167" ht="13.85" customHeight="1" spans="1:6">
      <c r="A167" s="39"/>
      <c r="B167" s="39"/>
      <c r="C167" s="39"/>
      <c r="D167" s="39"/>
      <c r="E167" s="39"/>
      <c r="F167" s="39"/>
    </row>
    <row r="168" ht="13.85" customHeight="1" spans="1:6">
      <c r="A168" s="39"/>
      <c r="B168" s="39"/>
      <c r="C168" s="39"/>
      <c r="D168" s="39"/>
      <c r="E168" s="39"/>
      <c r="F168" s="39"/>
    </row>
    <row r="169" ht="13.85" customHeight="1" spans="1:6">
      <c r="A169" s="39"/>
      <c r="B169" s="39"/>
      <c r="C169" s="39"/>
      <c r="D169" s="39"/>
      <c r="E169" s="39"/>
      <c r="F169" s="39"/>
    </row>
    <row r="170" ht="13.85" customHeight="1" spans="1:6">
      <c r="A170" s="39"/>
      <c r="B170" s="39"/>
      <c r="C170" s="39"/>
      <c r="D170" s="39"/>
      <c r="E170" s="39"/>
      <c r="F170" s="39"/>
    </row>
    <row r="171" ht="13.85" customHeight="1" spans="1:6">
      <c r="A171" s="39"/>
      <c r="B171" s="39"/>
      <c r="C171" s="39"/>
      <c r="D171" s="39"/>
      <c r="E171" s="39"/>
      <c r="F171" s="39"/>
    </row>
    <row r="172" ht="13.85" customHeight="1" spans="1:6">
      <c r="A172" s="39"/>
      <c r="B172" s="39"/>
      <c r="C172" s="39"/>
      <c r="D172" s="39"/>
      <c r="E172" s="39"/>
      <c r="F172" s="39"/>
    </row>
    <row r="173" ht="13.85" customHeight="1" spans="1:6">
      <c r="A173" s="39"/>
      <c r="B173" s="39"/>
      <c r="C173" s="39"/>
      <c r="D173" s="39"/>
      <c r="E173" s="39"/>
      <c r="F173" s="39"/>
    </row>
    <row r="174" ht="13.85" customHeight="1" spans="1:6">
      <c r="A174" s="39"/>
      <c r="B174" s="39"/>
      <c r="C174" s="39"/>
      <c r="D174" s="39"/>
      <c r="E174" s="39"/>
      <c r="F174" s="39"/>
    </row>
    <row r="175" ht="13.85" customHeight="1" spans="1:6">
      <c r="A175" s="39"/>
      <c r="B175" s="39"/>
      <c r="C175" s="39"/>
      <c r="D175" s="39"/>
      <c r="E175" s="39"/>
      <c r="F175" s="39"/>
    </row>
    <row r="176" ht="13.85" customHeight="1" spans="1:6">
      <c r="A176" s="39"/>
      <c r="B176" s="39"/>
      <c r="C176" s="39"/>
      <c r="D176" s="39"/>
      <c r="E176" s="39"/>
      <c r="F176" s="39"/>
    </row>
    <row r="177" ht="13.85" customHeight="1" spans="1:6">
      <c r="A177" s="39"/>
      <c r="B177" s="39"/>
      <c r="C177" s="39"/>
      <c r="D177" s="39"/>
      <c r="E177" s="39"/>
      <c r="F177" s="39"/>
    </row>
    <row r="178" ht="13.85" customHeight="1" spans="1:6">
      <c r="A178" s="39"/>
      <c r="B178" s="39"/>
      <c r="C178" s="39"/>
      <c r="D178" s="39"/>
      <c r="E178" s="39"/>
      <c r="F178" s="39"/>
    </row>
    <row r="179" ht="13.85" customHeight="1" spans="1:6">
      <c r="A179" s="39"/>
      <c r="B179" s="39"/>
      <c r="C179" s="39"/>
      <c r="D179" s="39"/>
      <c r="E179" s="39"/>
      <c r="F179" s="39"/>
    </row>
    <row r="180" ht="13.85" customHeight="1" spans="1:6">
      <c r="A180" s="39"/>
      <c r="B180" s="39"/>
      <c r="C180" s="39"/>
      <c r="D180" s="39"/>
      <c r="E180" s="39"/>
      <c r="F180" s="39"/>
    </row>
    <row r="181" ht="13.85" customHeight="1" spans="1:6">
      <c r="A181" s="39"/>
      <c r="B181" s="39"/>
      <c r="C181" s="39"/>
      <c r="D181" s="39"/>
      <c r="E181" s="39"/>
      <c r="F181" s="39"/>
    </row>
    <row r="182" ht="13.85" customHeight="1" spans="1:6">
      <c r="A182" s="39"/>
      <c r="B182" s="39"/>
      <c r="C182" s="39"/>
      <c r="D182" s="39"/>
      <c r="E182" s="39"/>
      <c r="F182" s="39"/>
    </row>
    <row r="183" ht="13.85" customHeight="1" spans="1:6">
      <c r="A183" s="39"/>
      <c r="B183" s="39"/>
      <c r="C183" s="39"/>
      <c r="D183" s="39"/>
      <c r="E183" s="39"/>
      <c r="F183" s="39"/>
    </row>
    <row r="184" ht="13.85" customHeight="1" spans="1:6">
      <c r="A184" s="39"/>
      <c r="B184" s="39"/>
      <c r="C184" s="39"/>
      <c r="D184" s="39"/>
      <c r="E184" s="39"/>
      <c r="F184" s="39"/>
    </row>
    <row r="185" ht="13.85" customHeight="1" spans="1:6">
      <c r="A185" s="39"/>
      <c r="B185" s="39"/>
      <c r="C185" s="39"/>
      <c r="D185" s="39"/>
      <c r="E185" s="39"/>
      <c r="F185" s="39"/>
    </row>
    <row r="186" ht="13.85" customHeight="1" spans="1:6">
      <c r="A186" s="39"/>
      <c r="B186" s="39"/>
      <c r="C186" s="39"/>
      <c r="D186" s="39"/>
      <c r="E186" s="39"/>
      <c r="F186" s="39"/>
    </row>
    <row r="187" ht="13.85" customHeight="1" spans="1:6">
      <c r="A187" s="39"/>
      <c r="B187" s="39"/>
      <c r="C187" s="39"/>
      <c r="D187" s="39"/>
      <c r="E187" s="39"/>
      <c r="F187" s="39"/>
    </row>
    <row r="188" ht="13.85" customHeight="1" spans="1:6">
      <c r="A188" s="39"/>
      <c r="B188" s="39"/>
      <c r="C188" s="39"/>
      <c r="D188" s="39"/>
      <c r="E188" s="39"/>
      <c r="F188" s="39"/>
    </row>
    <row r="189" ht="13.85" customHeight="1" spans="1:6">
      <c r="A189" s="39"/>
      <c r="B189" s="39"/>
      <c r="C189" s="39"/>
      <c r="D189" s="39"/>
      <c r="E189" s="39"/>
      <c r="F189" s="39"/>
    </row>
    <row r="190" ht="13.85" customHeight="1" spans="1:6">
      <c r="A190" s="39"/>
      <c r="B190" s="39"/>
      <c r="C190" s="39"/>
      <c r="D190" s="39"/>
      <c r="E190" s="39"/>
      <c r="F190" s="39"/>
    </row>
    <row r="191" ht="13.85" customHeight="1" spans="1:6">
      <c r="A191" s="39"/>
      <c r="B191" s="39"/>
      <c r="C191" s="39"/>
      <c r="D191" s="39"/>
      <c r="E191" s="39"/>
      <c r="F191" s="39"/>
    </row>
    <row r="192" ht="13.85" customHeight="1" spans="1:6">
      <c r="A192" s="39"/>
      <c r="B192" s="39"/>
      <c r="C192" s="39"/>
      <c r="D192" s="39"/>
      <c r="E192" s="39"/>
      <c r="F192" s="39"/>
    </row>
    <row r="193" ht="13.85" customHeight="1" spans="1:6">
      <c r="A193" s="39"/>
      <c r="B193" s="39"/>
      <c r="C193" s="39"/>
      <c r="D193" s="39"/>
      <c r="E193" s="39"/>
      <c r="F193" s="39"/>
    </row>
    <row r="194" ht="13.85" customHeight="1" spans="1:6">
      <c r="A194" s="39"/>
      <c r="B194" s="39"/>
      <c r="C194" s="39"/>
      <c r="D194" s="39"/>
      <c r="E194" s="39"/>
      <c r="F194" s="39"/>
    </row>
    <row r="195" ht="13.85" customHeight="1" spans="1:6">
      <c r="A195" s="39"/>
      <c r="B195" s="39"/>
      <c r="C195" s="39"/>
      <c r="D195" s="39"/>
      <c r="E195" s="39"/>
      <c r="F195" s="39"/>
    </row>
    <row r="196" ht="13.85" customHeight="1" spans="1:6">
      <c r="A196" s="39"/>
      <c r="B196" s="39"/>
      <c r="C196" s="39"/>
      <c r="D196" s="39"/>
      <c r="E196" s="39"/>
      <c r="F196" s="39"/>
    </row>
    <row r="197" ht="13.85" customHeight="1" spans="1:6">
      <c r="A197" s="39"/>
      <c r="B197" s="39"/>
      <c r="C197" s="39"/>
      <c r="D197" s="39"/>
      <c r="E197" s="39"/>
      <c r="F197" s="39"/>
    </row>
    <row r="198" ht="13.85" customHeight="1" spans="1:6">
      <c r="A198" s="39"/>
      <c r="B198" s="39"/>
      <c r="C198" s="39"/>
      <c r="D198" s="39"/>
      <c r="E198" s="39"/>
      <c r="F198" s="39"/>
    </row>
    <row r="199" ht="13.85" customHeight="1" spans="1:6">
      <c r="A199" s="39"/>
      <c r="B199" s="39"/>
      <c r="C199" s="39"/>
      <c r="D199" s="39"/>
      <c r="E199" s="39"/>
      <c r="F199" s="39"/>
    </row>
    <row r="200" ht="13.85" customHeight="1" spans="1:6">
      <c r="A200" s="39"/>
      <c r="B200" s="39"/>
      <c r="C200" s="39"/>
      <c r="D200" s="39"/>
      <c r="E200" s="39"/>
      <c r="F200" s="39"/>
    </row>
    <row r="201" ht="13.85" customHeight="1" spans="1:6">
      <c r="A201" s="39"/>
      <c r="B201" s="39"/>
      <c r="C201" s="39"/>
      <c r="D201" s="39"/>
      <c r="E201" s="39"/>
      <c r="F201" s="39"/>
    </row>
    <row r="202" ht="13.85" customHeight="1" spans="1:6">
      <c r="A202" s="39"/>
      <c r="B202" s="39"/>
      <c r="C202" s="39"/>
      <c r="D202" s="39"/>
      <c r="E202" s="39"/>
      <c r="F202" s="39"/>
    </row>
    <row r="203" ht="13.85" customHeight="1" spans="1:6">
      <c r="A203" s="39"/>
      <c r="B203" s="39"/>
      <c r="C203" s="39"/>
      <c r="D203" s="39"/>
      <c r="E203" s="39"/>
      <c r="F203" s="39"/>
    </row>
    <row r="204" ht="13.85" customHeight="1" spans="1:6">
      <c r="A204" s="39"/>
      <c r="B204" s="39"/>
      <c r="C204" s="39"/>
      <c r="D204" s="39"/>
      <c r="E204" s="39"/>
      <c r="F204" s="39"/>
    </row>
    <row r="205" ht="13.85" customHeight="1" spans="1:6">
      <c r="A205" s="39"/>
      <c r="B205" s="39"/>
      <c r="C205" s="39"/>
      <c r="D205" s="39"/>
      <c r="E205" s="39"/>
      <c r="F205" s="39"/>
    </row>
    <row r="206" ht="13.85" customHeight="1" spans="1:6">
      <c r="A206" s="39"/>
      <c r="B206" s="39"/>
      <c r="C206" s="39"/>
      <c r="D206" s="39"/>
      <c r="E206" s="39"/>
      <c r="F206" s="39"/>
    </row>
    <row r="207" ht="13.85" customHeight="1" spans="1:6">
      <c r="A207" s="39"/>
      <c r="B207" s="39"/>
      <c r="C207" s="39"/>
      <c r="D207" s="39"/>
      <c r="E207" s="39"/>
      <c r="F207" s="39"/>
    </row>
    <row r="208" ht="13.85" customHeight="1" spans="1:6">
      <c r="A208" s="39"/>
      <c r="B208" s="39"/>
      <c r="C208" s="39"/>
      <c r="D208" s="39"/>
      <c r="E208" s="39"/>
      <c r="F208" s="39"/>
    </row>
    <row r="209" ht="13.85" customHeight="1" spans="1:6">
      <c r="A209" s="39"/>
      <c r="B209" s="39"/>
      <c r="C209" s="39"/>
      <c r="D209" s="39"/>
      <c r="E209" s="39"/>
      <c r="F209" s="39"/>
    </row>
    <row r="210" ht="13.85" customHeight="1" spans="1:6">
      <c r="A210" s="39"/>
      <c r="B210" s="39"/>
      <c r="C210" s="39"/>
      <c r="D210" s="39"/>
      <c r="E210" s="39"/>
      <c r="F210" s="39"/>
    </row>
    <row r="211" ht="13.85" customHeight="1" spans="1:6">
      <c r="A211" s="39"/>
      <c r="B211" s="39"/>
      <c r="C211" s="39"/>
      <c r="D211" s="39"/>
      <c r="E211" s="39"/>
      <c r="F211" s="39"/>
    </row>
    <row r="212" ht="13.85" customHeight="1" spans="1:6">
      <c r="A212" s="39"/>
      <c r="B212" s="39"/>
      <c r="C212" s="39"/>
      <c r="D212" s="39"/>
      <c r="E212" s="39"/>
      <c r="F212" s="39"/>
    </row>
    <row r="213" ht="13.85" customHeight="1" spans="1:6">
      <c r="A213" s="39"/>
      <c r="B213" s="39"/>
      <c r="C213" s="39"/>
      <c r="D213" s="39"/>
      <c r="E213" s="39"/>
      <c r="F213" s="39"/>
    </row>
    <row r="214" ht="13.85" customHeight="1" spans="1:6">
      <c r="A214" s="39"/>
      <c r="B214" s="39"/>
      <c r="C214" s="39"/>
      <c r="D214" s="39"/>
      <c r="E214" s="39"/>
      <c r="F214" s="39"/>
    </row>
    <row r="215" ht="13.85" customHeight="1" spans="1:6">
      <c r="A215" s="39"/>
      <c r="B215" s="39"/>
      <c r="C215" s="39"/>
      <c r="D215" s="39"/>
      <c r="E215" s="39"/>
      <c r="F215" s="39"/>
    </row>
    <row r="216" ht="13.85" customHeight="1" spans="1:6">
      <c r="A216" s="39"/>
      <c r="B216" s="39"/>
      <c r="C216" s="39"/>
      <c r="D216" s="39"/>
      <c r="E216" s="39"/>
      <c r="F216" s="39"/>
    </row>
    <row r="217" ht="13.85" customHeight="1" spans="1:6">
      <c r="A217" s="39"/>
      <c r="B217" s="39"/>
      <c r="C217" s="39"/>
      <c r="D217" s="39"/>
      <c r="E217" s="39"/>
      <c r="F217" s="39"/>
    </row>
    <row r="218" ht="13.85" customHeight="1" spans="1:6">
      <c r="A218" s="39"/>
      <c r="B218" s="39"/>
      <c r="C218" s="39"/>
      <c r="D218" s="39"/>
      <c r="E218" s="39"/>
      <c r="F218" s="39"/>
    </row>
    <row r="219" ht="13.85" customHeight="1" spans="1:6">
      <c r="A219" s="39"/>
      <c r="B219" s="39"/>
      <c r="C219" s="39"/>
      <c r="D219" s="39"/>
      <c r="E219" s="39"/>
      <c r="F219" s="39"/>
    </row>
    <row r="220" ht="13.85" customHeight="1" spans="1:6">
      <c r="A220" s="39"/>
      <c r="B220" s="39"/>
      <c r="C220" s="39"/>
      <c r="D220" s="39"/>
      <c r="E220" s="39"/>
      <c r="F220" s="39"/>
    </row>
    <row r="221" ht="13.85" customHeight="1" spans="1:6">
      <c r="A221" s="39"/>
      <c r="B221" s="39"/>
      <c r="C221" s="39"/>
      <c r="D221" s="39"/>
      <c r="E221" s="39"/>
      <c r="F221" s="39"/>
    </row>
    <row r="222" ht="13.85" customHeight="1" spans="1:6">
      <c r="A222" s="39"/>
      <c r="B222" s="39"/>
      <c r="C222" s="39"/>
      <c r="D222" s="39"/>
      <c r="E222" s="39"/>
      <c r="F222" s="39"/>
    </row>
    <row r="223" ht="13.85" customHeight="1" spans="1:6">
      <c r="A223" s="39"/>
      <c r="B223" s="39"/>
      <c r="C223" s="39"/>
      <c r="D223" s="39"/>
      <c r="E223" s="39"/>
      <c r="F223" s="39"/>
    </row>
    <row r="224" ht="13.85" customHeight="1" spans="1:6">
      <c r="A224" s="39"/>
      <c r="B224" s="39"/>
      <c r="C224" s="39"/>
      <c r="D224" s="39"/>
      <c r="E224" s="39"/>
      <c r="F224" s="39"/>
    </row>
    <row r="225" ht="13.85" customHeight="1" spans="1:6">
      <c r="A225" s="39"/>
      <c r="B225" s="39"/>
      <c r="C225" s="39"/>
      <c r="D225" s="39"/>
      <c r="E225" s="39"/>
      <c r="F225" s="39"/>
    </row>
    <row r="226" ht="13.85" customHeight="1" spans="1:6">
      <c r="A226" s="39"/>
      <c r="B226" s="39"/>
      <c r="C226" s="39"/>
      <c r="D226" s="39"/>
      <c r="E226" s="39"/>
      <c r="F226" s="39"/>
    </row>
    <row r="227" ht="13.85" customHeight="1" spans="1:6">
      <c r="A227" s="39"/>
      <c r="B227" s="39"/>
      <c r="C227" s="39"/>
      <c r="D227" s="39"/>
      <c r="E227" s="39"/>
      <c r="F227" s="39"/>
    </row>
    <row r="228" ht="13.85" customHeight="1" spans="1:6">
      <c r="A228" s="39"/>
      <c r="B228" s="39"/>
      <c r="C228" s="39"/>
      <c r="D228" s="39"/>
      <c r="E228" s="39"/>
      <c r="F228" s="39"/>
    </row>
    <row r="229" ht="13.85" customHeight="1" spans="1:6">
      <c r="A229" s="39"/>
      <c r="B229" s="39"/>
      <c r="C229" s="39"/>
      <c r="D229" s="39"/>
      <c r="E229" s="39"/>
      <c r="F229" s="39"/>
    </row>
    <row r="230" ht="13.85" customHeight="1" spans="1:6">
      <c r="A230" s="39"/>
      <c r="B230" s="39"/>
      <c r="C230" s="39"/>
      <c r="D230" s="39"/>
      <c r="E230" s="39"/>
      <c r="F230" s="39"/>
    </row>
    <row r="231" ht="13.85" customHeight="1" spans="1:6">
      <c r="A231" s="39"/>
      <c r="B231" s="39"/>
      <c r="C231" s="39"/>
      <c r="D231" s="39"/>
      <c r="E231" s="39"/>
      <c r="F231" s="39"/>
    </row>
    <row r="232" ht="13.85" customHeight="1" spans="1:6">
      <c r="A232" s="39"/>
      <c r="B232" s="39"/>
      <c r="C232" s="39"/>
      <c r="D232" s="39"/>
      <c r="E232" s="39"/>
      <c r="F232" s="39"/>
    </row>
    <row r="233" ht="13.85" customHeight="1" spans="1:6">
      <c r="A233" s="39"/>
      <c r="B233" s="39"/>
      <c r="C233" s="39"/>
      <c r="D233" s="39"/>
      <c r="E233" s="39"/>
      <c r="F233" s="39"/>
    </row>
    <row r="234" ht="13.85" customHeight="1" spans="1:6">
      <c r="A234" s="39"/>
      <c r="B234" s="39"/>
      <c r="C234" s="39"/>
      <c r="D234" s="39"/>
      <c r="E234" s="39"/>
      <c r="F234" s="39"/>
    </row>
    <row r="235" ht="13.85" customHeight="1" spans="1:6">
      <c r="A235" s="39"/>
      <c r="B235" s="39"/>
      <c r="C235" s="39"/>
      <c r="D235" s="39"/>
      <c r="E235" s="39"/>
      <c r="F235" s="39"/>
    </row>
    <row r="236" ht="13.85" customHeight="1" spans="1:6">
      <c r="A236" s="39"/>
      <c r="B236" s="39"/>
      <c r="C236" s="39"/>
      <c r="D236" s="39"/>
      <c r="E236" s="39"/>
      <c r="F236" s="39"/>
    </row>
    <row r="237" ht="13.85" customHeight="1" spans="1:6">
      <c r="A237" s="39"/>
      <c r="B237" s="39"/>
      <c r="C237" s="39"/>
      <c r="D237" s="39"/>
      <c r="E237" s="39"/>
      <c r="F237" s="39"/>
    </row>
    <row r="238" ht="13.85" customHeight="1" spans="1:6">
      <c r="A238" s="39"/>
      <c r="B238" s="39"/>
      <c r="C238" s="39"/>
      <c r="D238" s="39"/>
      <c r="E238" s="39"/>
      <c r="F238" s="39"/>
    </row>
    <row r="239" ht="13.85" customHeight="1" spans="1:6">
      <c r="A239" s="39"/>
      <c r="B239" s="39"/>
      <c r="C239" s="39"/>
      <c r="D239" s="39"/>
      <c r="E239" s="39"/>
      <c r="F239" s="39"/>
    </row>
    <row r="240" ht="13.85" customHeight="1" spans="1:6">
      <c r="A240" s="39"/>
      <c r="B240" s="39"/>
      <c r="C240" s="39"/>
      <c r="D240" s="39"/>
      <c r="E240" s="39"/>
      <c r="F240" s="39"/>
    </row>
    <row r="241" ht="13.85" customHeight="1" spans="1:6">
      <c r="A241" s="39"/>
      <c r="B241" s="39"/>
      <c r="C241" s="39"/>
      <c r="D241" s="39"/>
      <c r="E241" s="39"/>
      <c r="F241" s="39"/>
    </row>
    <row r="242" ht="13.85" customHeight="1" spans="1:6">
      <c r="A242" s="39"/>
      <c r="B242" s="39"/>
      <c r="C242" s="39"/>
      <c r="D242" s="39"/>
      <c r="E242" s="39"/>
      <c r="F242" s="39"/>
    </row>
    <row r="243" ht="13.85" customHeight="1" spans="1:6">
      <c r="A243" s="39"/>
      <c r="B243" s="39"/>
      <c r="C243" s="39"/>
      <c r="D243" s="39"/>
      <c r="E243" s="39"/>
      <c r="F243" s="39"/>
    </row>
    <row r="244" ht="13.85" customHeight="1" spans="1:6">
      <c r="A244" s="39"/>
      <c r="B244" s="39"/>
      <c r="C244" s="39"/>
      <c r="D244" s="39"/>
      <c r="E244" s="39"/>
      <c r="F244" s="39"/>
    </row>
    <row r="245" ht="13.85" customHeight="1" spans="1:6">
      <c r="A245" s="39"/>
      <c r="B245" s="39"/>
      <c r="C245" s="39"/>
      <c r="D245" s="39"/>
      <c r="E245" s="39"/>
      <c r="F245" s="39"/>
    </row>
    <row r="246" ht="13.85" customHeight="1" spans="1:6">
      <c r="A246" s="39"/>
      <c r="B246" s="39"/>
      <c r="C246" s="39"/>
      <c r="D246" s="39"/>
      <c r="E246" s="39"/>
      <c r="F246" s="39"/>
    </row>
    <row r="247" ht="13.85" customHeight="1" spans="1:6">
      <c r="A247" s="39"/>
      <c r="B247" s="39"/>
      <c r="C247" s="39"/>
      <c r="D247" s="39"/>
      <c r="E247" s="39"/>
      <c r="F247" s="39"/>
    </row>
    <row r="248" ht="13.85" customHeight="1" spans="1:6">
      <c r="A248" s="39"/>
      <c r="B248" s="39"/>
      <c r="C248" s="39"/>
      <c r="D248" s="39"/>
      <c r="E248" s="39"/>
      <c r="F248" s="39"/>
    </row>
    <row r="249" ht="13.85" customHeight="1" spans="1:6">
      <c r="A249" s="39"/>
      <c r="B249" s="39"/>
      <c r="C249" s="39"/>
      <c r="D249" s="39"/>
      <c r="E249" s="39"/>
      <c r="F249" s="39"/>
    </row>
    <row r="250" ht="13.85" customHeight="1" spans="1:6">
      <c r="A250" s="39"/>
      <c r="B250" s="39"/>
      <c r="C250" s="39"/>
      <c r="D250" s="39"/>
      <c r="E250" s="39"/>
      <c r="F250" s="39"/>
    </row>
    <row r="251" ht="13.85" customHeight="1" spans="1:6">
      <c r="A251" s="39"/>
      <c r="B251" s="39"/>
      <c r="C251" s="39"/>
      <c r="D251" s="39"/>
      <c r="E251" s="39"/>
      <c r="F251" s="39"/>
    </row>
    <row r="252" ht="13.85" customHeight="1" spans="1:6">
      <c r="A252" s="39"/>
      <c r="B252" s="39"/>
      <c r="C252" s="39"/>
      <c r="D252" s="39"/>
      <c r="E252" s="39"/>
      <c r="F252" s="39"/>
    </row>
    <row r="253" ht="13.85" customHeight="1" spans="1:6">
      <c r="A253" s="39"/>
      <c r="B253" s="39"/>
      <c r="C253" s="39"/>
      <c r="D253" s="39"/>
      <c r="E253" s="39"/>
      <c r="F253" s="39"/>
    </row>
    <row r="254" ht="13.85" customHeight="1" spans="1:6">
      <c r="A254" s="39"/>
      <c r="B254" s="39"/>
      <c r="C254" s="39"/>
      <c r="D254" s="39"/>
      <c r="E254" s="39"/>
      <c r="F254" s="39"/>
    </row>
    <row r="255" ht="13.85" customHeight="1" spans="1:6">
      <c r="A255" s="39"/>
      <c r="B255" s="39"/>
      <c r="C255" s="39"/>
      <c r="D255" s="39"/>
      <c r="E255" s="39"/>
      <c r="F255" s="39"/>
    </row>
    <row r="256" ht="13.85" customHeight="1" spans="1:6">
      <c r="A256" s="39"/>
      <c r="B256" s="39"/>
      <c r="C256" s="39"/>
      <c r="D256" s="39"/>
      <c r="E256" s="39"/>
      <c r="F256" s="39"/>
    </row>
    <row r="257" ht="13.85" customHeight="1" spans="1:6">
      <c r="A257" s="39"/>
      <c r="B257" s="39"/>
      <c r="C257" s="39"/>
      <c r="D257" s="39"/>
      <c r="E257" s="39"/>
      <c r="F257" s="39"/>
    </row>
    <row r="258" ht="13.85" customHeight="1" spans="1:6">
      <c r="A258" s="39"/>
      <c r="B258" s="39"/>
      <c r="C258" s="39"/>
      <c r="D258" s="39"/>
      <c r="E258" s="39"/>
      <c r="F258" s="39"/>
    </row>
    <row r="259" ht="13.85" customHeight="1" spans="1:6">
      <c r="A259" s="39"/>
      <c r="B259" s="39"/>
      <c r="C259" s="39"/>
      <c r="D259" s="39"/>
      <c r="E259" s="39"/>
      <c r="F259" s="39"/>
    </row>
    <row r="260" ht="13.85" customHeight="1" spans="1:6">
      <c r="A260" s="39"/>
      <c r="B260" s="39"/>
      <c r="C260" s="39"/>
      <c r="D260" s="39"/>
      <c r="E260" s="39"/>
      <c r="F260" s="39"/>
    </row>
    <row r="261" ht="13.85" customHeight="1" spans="1:6">
      <c r="A261" s="39"/>
      <c r="B261" s="39"/>
      <c r="C261" s="39"/>
      <c r="D261" s="39"/>
      <c r="E261" s="39"/>
      <c r="F261" s="39"/>
    </row>
    <row r="262" ht="13.85" customHeight="1" spans="1:6">
      <c r="A262" s="39"/>
      <c r="B262" s="39"/>
      <c r="C262" s="39"/>
      <c r="D262" s="39"/>
      <c r="E262" s="39"/>
      <c r="F262" s="39"/>
    </row>
    <row r="263" ht="13.85" customHeight="1" spans="1:6">
      <c r="A263" s="39"/>
      <c r="B263" s="39"/>
      <c r="C263" s="39"/>
      <c r="D263" s="39"/>
      <c r="E263" s="39"/>
      <c r="F263" s="39"/>
    </row>
    <row r="264" ht="13.85" customHeight="1" spans="1:6">
      <c r="A264" s="39"/>
      <c r="B264" s="39"/>
      <c r="C264" s="39"/>
      <c r="D264" s="39"/>
      <c r="E264" s="39"/>
      <c r="F264" s="39"/>
    </row>
    <row r="265" ht="13.85" customHeight="1" spans="1:6">
      <c r="A265" s="39"/>
      <c r="B265" s="39"/>
      <c r="C265" s="39"/>
      <c r="D265" s="39"/>
      <c r="E265" s="39"/>
      <c r="F265" s="39"/>
    </row>
    <row r="266" ht="13.85" customHeight="1" spans="1:6">
      <c r="A266" s="39"/>
      <c r="B266" s="39"/>
      <c r="C266" s="39"/>
      <c r="D266" s="39"/>
      <c r="E266" s="39"/>
      <c r="F266" s="39"/>
    </row>
    <row r="267" ht="13.85" customHeight="1" spans="1:6">
      <c r="A267" s="39"/>
      <c r="B267" s="39"/>
      <c r="C267" s="39"/>
      <c r="D267" s="39"/>
      <c r="E267" s="39"/>
      <c r="F267" s="39"/>
    </row>
    <row r="268" ht="13.85" customHeight="1" spans="1:6">
      <c r="A268" s="39"/>
      <c r="B268" s="39"/>
      <c r="C268" s="39"/>
      <c r="D268" s="39"/>
      <c r="E268" s="39"/>
      <c r="F268" s="39"/>
    </row>
    <row r="269" ht="13.85" customHeight="1" spans="1:6">
      <c r="A269" s="39"/>
      <c r="B269" s="39"/>
      <c r="C269" s="39"/>
      <c r="D269" s="39"/>
      <c r="E269" s="39"/>
      <c r="F269" s="39"/>
    </row>
    <row r="270" ht="13.85" customHeight="1" spans="1:6">
      <c r="A270" s="39"/>
      <c r="B270" s="39"/>
      <c r="C270" s="39"/>
      <c r="D270" s="39"/>
      <c r="E270" s="39"/>
      <c r="F270" s="39"/>
    </row>
    <row r="271" ht="13.85" customHeight="1" spans="1:6">
      <c r="A271" s="39"/>
      <c r="B271" s="39"/>
      <c r="C271" s="39"/>
      <c r="D271" s="39"/>
      <c r="E271" s="39"/>
      <c r="F271" s="39"/>
    </row>
    <row r="272" ht="13.85" customHeight="1" spans="1:6">
      <c r="A272" s="39"/>
      <c r="B272" s="39"/>
      <c r="C272" s="39"/>
      <c r="D272" s="39"/>
      <c r="E272" s="39"/>
      <c r="F272" s="39"/>
    </row>
    <row r="273" ht="13.85" customHeight="1" spans="1:6">
      <c r="A273" s="39"/>
      <c r="B273" s="39"/>
      <c r="C273" s="39"/>
      <c r="D273" s="39"/>
      <c r="E273" s="39"/>
      <c r="F273" s="39"/>
    </row>
    <row r="274" ht="13.85" customHeight="1" spans="1:6">
      <c r="A274" s="39"/>
      <c r="B274" s="39"/>
      <c r="C274" s="39"/>
      <c r="D274" s="39"/>
      <c r="E274" s="39"/>
      <c r="F274" s="39"/>
    </row>
    <row r="275" ht="13.85" customHeight="1" spans="1:6">
      <c r="A275" s="39"/>
      <c r="B275" s="39"/>
      <c r="C275" s="39"/>
      <c r="D275" s="39"/>
      <c r="E275" s="39"/>
      <c r="F275" s="39"/>
    </row>
    <row r="276" ht="13.85" customHeight="1" spans="1:6">
      <c r="A276" s="39"/>
      <c r="B276" s="39"/>
      <c r="C276" s="39"/>
      <c r="D276" s="39"/>
      <c r="E276" s="39"/>
      <c r="F276" s="39"/>
    </row>
    <row r="277" ht="13.85" customHeight="1" spans="1:6">
      <c r="A277" s="39"/>
      <c r="B277" s="39"/>
      <c r="C277" s="39"/>
      <c r="D277" s="39"/>
      <c r="E277" s="39"/>
      <c r="F277" s="39"/>
    </row>
    <row r="278" ht="13.85" customHeight="1" spans="1:6">
      <c r="A278" s="39"/>
      <c r="B278" s="39"/>
      <c r="C278" s="39"/>
      <c r="D278" s="39"/>
      <c r="E278" s="39"/>
      <c r="F278" s="39"/>
    </row>
    <row r="279" ht="13.85" customHeight="1" spans="1:6">
      <c r="A279" s="39"/>
      <c r="B279" s="39"/>
      <c r="C279" s="39"/>
      <c r="D279" s="39"/>
      <c r="E279" s="39"/>
      <c r="F279" s="39"/>
    </row>
    <row r="280" ht="13.85" customHeight="1" spans="1:6">
      <c r="A280" s="39"/>
      <c r="B280" s="39"/>
      <c r="C280" s="39"/>
      <c r="D280" s="39"/>
      <c r="E280" s="39"/>
      <c r="F280" s="39"/>
    </row>
    <row r="281" ht="13.85" customHeight="1" spans="1:6">
      <c r="A281" s="39"/>
      <c r="B281" s="39"/>
      <c r="C281" s="39"/>
      <c r="D281" s="39"/>
      <c r="E281" s="39"/>
      <c r="F281" s="39"/>
    </row>
    <row r="282" ht="13.85" customHeight="1" spans="1:6">
      <c r="A282" s="39"/>
      <c r="B282" s="39"/>
      <c r="C282" s="39"/>
      <c r="D282" s="39"/>
      <c r="E282" s="39"/>
      <c r="F282" s="39"/>
    </row>
    <row r="283" ht="13.85" customHeight="1" spans="1:6">
      <c r="A283" s="39"/>
      <c r="B283" s="39"/>
      <c r="C283" s="39"/>
      <c r="D283" s="39"/>
      <c r="E283" s="39"/>
      <c r="F283" s="39"/>
    </row>
    <row r="284" ht="13.85" customHeight="1" spans="1:6">
      <c r="A284" s="39"/>
      <c r="B284" s="39"/>
      <c r="C284" s="39"/>
      <c r="D284" s="39"/>
      <c r="E284" s="39"/>
      <c r="F284" s="39"/>
    </row>
    <row r="285" ht="13.85" customHeight="1" spans="1:6">
      <c r="A285" s="39"/>
      <c r="B285" s="39"/>
      <c r="C285" s="39"/>
      <c r="D285" s="39"/>
      <c r="E285" s="39"/>
      <c r="F285" s="39"/>
    </row>
    <row r="286" ht="13.85" customHeight="1" spans="1:6">
      <c r="A286" s="39"/>
      <c r="B286" s="39"/>
      <c r="C286" s="39"/>
      <c r="D286" s="39"/>
      <c r="E286" s="39"/>
      <c r="F286" s="39"/>
    </row>
    <row r="287" ht="13.85" customHeight="1" spans="1:6">
      <c r="A287" s="39"/>
      <c r="B287" s="39"/>
      <c r="C287" s="39"/>
      <c r="D287" s="39"/>
      <c r="E287" s="39"/>
      <c r="F287" s="39"/>
    </row>
    <row r="288" ht="13.85" customHeight="1" spans="1:6">
      <c r="A288" s="39"/>
      <c r="B288" s="39"/>
      <c r="C288" s="39"/>
      <c r="D288" s="39"/>
      <c r="E288" s="39"/>
      <c r="F288" s="39"/>
    </row>
    <row r="289" ht="13.85" customHeight="1" spans="1:6">
      <c r="A289" s="39"/>
      <c r="B289" s="39"/>
      <c r="C289" s="39"/>
      <c r="D289" s="39"/>
      <c r="E289" s="39"/>
      <c r="F289" s="39"/>
    </row>
    <row r="290" ht="13.85" customHeight="1" spans="1:6">
      <c r="A290" s="39"/>
      <c r="B290" s="39"/>
      <c r="C290" s="39"/>
      <c r="D290" s="39"/>
      <c r="E290" s="39"/>
      <c r="F290" s="39"/>
    </row>
    <row r="291" ht="13.85" customHeight="1" spans="1:6">
      <c r="A291" s="39"/>
      <c r="B291" s="39"/>
      <c r="C291" s="39"/>
      <c r="D291" s="39"/>
      <c r="E291" s="39"/>
      <c r="F291" s="39"/>
    </row>
    <row r="292" ht="13.85" customHeight="1" spans="1:6">
      <c r="A292" s="39"/>
      <c r="B292" s="39"/>
      <c r="C292" s="39"/>
      <c r="D292" s="39"/>
      <c r="E292" s="39"/>
      <c r="F292" s="39"/>
    </row>
    <row r="293" ht="13.85" customHeight="1" spans="1:6">
      <c r="A293" s="39"/>
      <c r="B293" s="39"/>
      <c r="C293" s="39"/>
      <c r="D293" s="39"/>
      <c r="E293" s="39"/>
      <c r="F293" s="39"/>
    </row>
    <row r="294" ht="13.85" customHeight="1" spans="1:6">
      <c r="A294" s="39"/>
      <c r="B294" s="39"/>
      <c r="C294" s="39"/>
      <c r="D294" s="39"/>
      <c r="E294" s="39"/>
      <c r="F294" s="39"/>
    </row>
    <row r="295" ht="13.85" customHeight="1" spans="1:6">
      <c r="A295" s="39"/>
      <c r="B295" s="39"/>
      <c r="C295" s="39"/>
      <c r="D295" s="39"/>
      <c r="E295" s="39"/>
      <c r="F295" s="39"/>
    </row>
    <row r="296" ht="13.85" customHeight="1" spans="1:6">
      <c r="A296" s="39"/>
      <c r="B296" s="39"/>
      <c r="C296" s="39"/>
      <c r="D296" s="39"/>
      <c r="E296" s="39"/>
      <c r="F296" s="39"/>
    </row>
    <row r="297" ht="13.85" customHeight="1" spans="1:6">
      <c r="A297" s="39"/>
      <c r="B297" s="39"/>
      <c r="C297" s="39"/>
      <c r="D297" s="39"/>
      <c r="E297" s="39"/>
      <c r="F297" s="39"/>
    </row>
    <row r="298" ht="13.85" customHeight="1" spans="1:6">
      <c r="A298" s="39"/>
      <c r="B298" s="39"/>
      <c r="C298" s="39"/>
      <c r="D298" s="39"/>
      <c r="E298" s="39"/>
      <c r="F298" s="39"/>
    </row>
    <row r="299" ht="13.85" customHeight="1" spans="1:6">
      <c r="A299" s="39"/>
      <c r="B299" s="39"/>
      <c r="C299" s="39"/>
      <c r="D299" s="39"/>
      <c r="E299" s="39"/>
      <c r="F299" s="39"/>
    </row>
    <row r="300" ht="13.85" customHeight="1" spans="1:6">
      <c r="A300" s="39"/>
      <c r="B300" s="39"/>
      <c r="C300" s="39"/>
      <c r="D300" s="39"/>
      <c r="E300" s="39"/>
      <c r="F300" s="39"/>
    </row>
    <row r="301" ht="13.85" customHeight="1" spans="1:6">
      <c r="A301" s="39"/>
      <c r="B301" s="39"/>
      <c r="C301" s="39"/>
      <c r="D301" s="39"/>
      <c r="E301" s="39"/>
      <c r="F301" s="39"/>
    </row>
    <row r="302" ht="13.85" customHeight="1" spans="1:6">
      <c r="A302" s="39"/>
      <c r="B302" s="39"/>
      <c r="C302" s="39"/>
      <c r="D302" s="39"/>
      <c r="E302" s="39"/>
      <c r="F302" s="39"/>
    </row>
    <row r="303" ht="13.85" customHeight="1" spans="1:6">
      <c r="A303" s="39"/>
      <c r="B303" s="39"/>
      <c r="C303" s="39"/>
      <c r="D303" s="39"/>
      <c r="E303" s="39"/>
      <c r="F303" s="39"/>
    </row>
    <row r="304" ht="13.85" customHeight="1" spans="1:6">
      <c r="A304" s="39"/>
      <c r="B304" s="39"/>
      <c r="C304" s="39"/>
      <c r="D304" s="39"/>
      <c r="E304" s="39"/>
      <c r="F304" s="39"/>
    </row>
    <row r="305" ht="13.85" customHeight="1" spans="1:6">
      <c r="A305" s="39"/>
      <c r="B305" s="39"/>
      <c r="C305" s="39"/>
      <c r="D305" s="39"/>
      <c r="E305" s="39"/>
      <c r="F305" s="39"/>
    </row>
    <row r="306" ht="13.85" customHeight="1" spans="1:6">
      <c r="A306" s="39"/>
      <c r="B306" s="39"/>
      <c r="C306" s="39"/>
      <c r="D306" s="39"/>
      <c r="E306" s="39"/>
      <c r="F306" s="39"/>
    </row>
    <row r="307" ht="13.85" customHeight="1" spans="1:6">
      <c r="A307" s="39"/>
      <c r="B307" s="39"/>
      <c r="C307" s="39"/>
      <c r="D307" s="39"/>
      <c r="E307" s="39"/>
      <c r="F307" s="39"/>
    </row>
    <row r="308" ht="13.85" customHeight="1" spans="1:6">
      <c r="A308" s="39"/>
      <c r="B308" s="39"/>
      <c r="C308" s="39"/>
      <c r="D308" s="39"/>
      <c r="E308" s="39"/>
      <c r="F308" s="39"/>
    </row>
    <row r="309" ht="13.85" customHeight="1" spans="1:6">
      <c r="A309" s="39"/>
      <c r="B309" s="39"/>
      <c r="C309" s="39"/>
      <c r="D309" s="39"/>
      <c r="E309" s="39"/>
      <c r="F309" s="39"/>
    </row>
    <row r="310" ht="13.85" customHeight="1" spans="1:6">
      <c r="A310" s="39"/>
      <c r="B310" s="39"/>
      <c r="C310" s="39"/>
      <c r="D310" s="39"/>
      <c r="E310" s="39"/>
      <c r="F310" s="39"/>
    </row>
    <row r="311" ht="13.85" customHeight="1" spans="1:6">
      <c r="A311" s="39"/>
      <c r="B311" s="39"/>
      <c r="C311" s="39"/>
      <c r="D311" s="39"/>
      <c r="E311" s="39"/>
      <c r="F311" s="39"/>
    </row>
    <row r="312" ht="13.85" customHeight="1" spans="1:6">
      <c r="A312" s="39"/>
      <c r="B312" s="39"/>
      <c r="C312" s="39"/>
      <c r="D312" s="39"/>
      <c r="E312" s="39"/>
      <c r="F312" s="39"/>
    </row>
    <row r="313" ht="13.85" customHeight="1" spans="1:6">
      <c r="A313" s="39"/>
      <c r="B313" s="39"/>
      <c r="C313" s="39"/>
      <c r="D313" s="39"/>
      <c r="E313" s="39"/>
      <c r="F313" s="39"/>
    </row>
    <row r="314" ht="13.85" customHeight="1" spans="1:6">
      <c r="A314" s="39"/>
      <c r="B314" s="39"/>
      <c r="C314" s="39"/>
      <c r="D314" s="39"/>
      <c r="E314" s="39"/>
      <c r="F314" s="39"/>
    </row>
    <row r="315" ht="13.85" customHeight="1" spans="1:6">
      <c r="A315" s="39"/>
      <c r="B315" s="39"/>
      <c r="C315" s="39"/>
      <c r="D315" s="39"/>
      <c r="E315" s="39"/>
      <c r="F315" s="39"/>
    </row>
    <row r="316" ht="13.85" customHeight="1" spans="1:6">
      <c r="A316" s="39"/>
      <c r="B316" s="39"/>
      <c r="C316" s="39"/>
      <c r="D316" s="39"/>
      <c r="E316" s="39"/>
      <c r="F316" s="39"/>
    </row>
    <row r="317" ht="13.85" customHeight="1" spans="1:6">
      <c r="A317" s="39"/>
      <c r="B317" s="39"/>
      <c r="C317" s="39"/>
      <c r="D317" s="39"/>
      <c r="E317" s="39"/>
      <c r="F317" s="39"/>
    </row>
    <row r="318" ht="13.85" customHeight="1" spans="1:6">
      <c r="A318" s="39"/>
      <c r="B318" s="39"/>
      <c r="C318" s="39"/>
      <c r="D318" s="39"/>
      <c r="E318" s="39"/>
      <c r="F318" s="39"/>
    </row>
    <row r="319" ht="13.85" customHeight="1" spans="1:6">
      <c r="A319" s="39"/>
      <c r="B319" s="39"/>
      <c r="C319" s="39"/>
      <c r="D319" s="39"/>
      <c r="E319" s="39"/>
      <c r="F319" s="39"/>
    </row>
    <row r="320" ht="13.85" customHeight="1" spans="1:6">
      <c r="A320" s="39"/>
      <c r="B320" s="39"/>
      <c r="C320" s="39"/>
      <c r="D320" s="39"/>
      <c r="E320" s="39"/>
      <c r="F320" s="39"/>
    </row>
    <row r="321" ht="13.85" customHeight="1" spans="1:6">
      <c r="A321" s="39"/>
      <c r="B321" s="39"/>
      <c r="C321" s="39"/>
      <c r="D321" s="39"/>
      <c r="E321" s="39"/>
      <c r="F321" s="39"/>
    </row>
    <row r="322" ht="13.85" customHeight="1" spans="1:6">
      <c r="A322" s="39"/>
      <c r="B322" s="39"/>
      <c r="C322" s="39"/>
      <c r="D322" s="39"/>
      <c r="E322" s="39"/>
      <c r="F322" s="39"/>
    </row>
    <row r="323" ht="13.85" customHeight="1" spans="1:6">
      <c r="A323" s="39"/>
      <c r="B323" s="39"/>
      <c r="C323" s="39"/>
      <c r="D323" s="39"/>
      <c r="E323" s="39"/>
      <c r="F323" s="39"/>
    </row>
    <row r="324" ht="13.85" customHeight="1" spans="1:6">
      <c r="A324" s="39"/>
      <c r="B324" s="39"/>
      <c r="C324" s="39"/>
      <c r="D324" s="39"/>
      <c r="E324" s="39"/>
      <c r="F324" s="39"/>
    </row>
    <row r="325" ht="13.85" customHeight="1" spans="1:6">
      <c r="A325" s="39"/>
      <c r="B325" s="39"/>
      <c r="C325" s="39"/>
      <c r="D325" s="39"/>
      <c r="E325" s="39"/>
      <c r="F325" s="39"/>
    </row>
    <row r="326" ht="13.85" customHeight="1" spans="1:6">
      <c r="A326" s="39"/>
      <c r="B326" s="39"/>
      <c r="C326" s="39"/>
      <c r="D326" s="39"/>
      <c r="E326" s="39"/>
      <c r="F326" s="39"/>
    </row>
    <row r="327" ht="13.85" customHeight="1" spans="1:6">
      <c r="A327" s="39"/>
      <c r="B327" s="39"/>
      <c r="C327" s="39"/>
      <c r="D327" s="39"/>
      <c r="E327" s="39"/>
      <c r="F327" s="39"/>
    </row>
    <row r="328" ht="13.85" customHeight="1" spans="1:6">
      <c r="A328" s="39"/>
      <c r="B328" s="39"/>
      <c r="C328" s="39"/>
      <c r="D328" s="39"/>
      <c r="E328" s="39"/>
      <c r="F328" s="39"/>
    </row>
    <row r="329" ht="13.85" customHeight="1" spans="1:6">
      <c r="A329" s="39"/>
      <c r="B329" s="39"/>
      <c r="C329" s="39"/>
      <c r="D329" s="39"/>
      <c r="E329" s="39"/>
      <c r="F329" s="39"/>
    </row>
    <row r="330" ht="13.85" customHeight="1" spans="1:6">
      <c r="A330" s="39"/>
      <c r="B330" s="39"/>
      <c r="C330" s="39"/>
      <c r="D330" s="39"/>
      <c r="E330" s="39"/>
      <c r="F330" s="39"/>
    </row>
  </sheetData>
  <sheetProtection password="CEE1" sheet="1" objects="1"/>
  <mergeCells count="6">
    <mergeCell ref="A1:F1"/>
    <mergeCell ref="A2:A3"/>
    <mergeCell ref="B2:B3"/>
    <mergeCell ref="C2:C3"/>
    <mergeCell ref="E2:E3"/>
    <mergeCell ref="F2:F3"/>
  </mergeCells>
  <hyperlinks>
    <hyperlink ref="G1" location="佳琳主页!A1" display="返回&#10;佳林主页"/>
    <hyperlink ref="H1" location="'佳琳-渠道目录'!A1" display="进入&#10;渠道目录"/>
  </hyperlinks>
  <pageMargins left="0.75" right="0.75" top="1" bottom="1" header="0.5" footer="0.5"/>
  <pageSetup paperSize="9"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6"/>
  </sheetPr>
  <dimension ref="A1:G259"/>
  <sheetViews>
    <sheetView showGridLines="0" workbookViewId="0">
      <selection activeCell="F11" sqref="F11"/>
    </sheetView>
  </sheetViews>
  <sheetFormatPr defaultColWidth="9.02654867256637" defaultRowHeight="25" customHeight="1" outlineLevelCol="6"/>
  <cols>
    <col min="1" max="1" width="15.141592920354" style="11" customWidth="1"/>
    <col min="2" max="2" width="20.4424778761062" style="11" customWidth="1"/>
    <col min="3" max="3" width="14.3362831858407" style="11" customWidth="1"/>
    <col min="4" max="4" width="19.5044247787611" style="11" customWidth="1"/>
    <col min="5" max="5" width="79.9911504424779" style="11" customWidth="1"/>
    <col min="6" max="7" width="13.4070796460177" style="11" customWidth="1"/>
    <col min="8" max="16384" width="9.02654867256637" style="11" customWidth="1"/>
  </cols>
  <sheetData>
    <row r="1" ht="46" customHeight="1" spans="1:7">
      <c r="A1" s="12" t="s">
        <v>2621</v>
      </c>
      <c r="B1" s="12" t="s">
        <v>2622</v>
      </c>
      <c r="C1" s="12" t="s">
        <v>2623</v>
      </c>
      <c r="D1" s="12" t="s">
        <v>2624</v>
      </c>
      <c r="E1" s="12" t="s">
        <v>2625</v>
      </c>
      <c r="F1" s="5" t="s">
        <v>193</v>
      </c>
      <c r="G1" s="5" t="s">
        <v>218</v>
      </c>
    </row>
    <row r="2" ht="14.6" customHeight="1" spans="1:7">
      <c r="A2" s="13" t="s">
        <v>81</v>
      </c>
      <c r="B2" s="13" t="s">
        <v>2626</v>
      </c>
      <c r="C2" s="13" t="s">
        <v>2627</v>
      </c>
      <c r="D2" s="13">
        <v>98390</v>
      </c>
      <c r="E2" s="13" t="s">
        <v>2628</v>
      </c>
    </row>
    <row r="3" ht="13.85" customHeight="1" spans="1:7">
      <c r="A3" s="13" t="s">
        <v>81</v>
      </c>
      <c r="B3" s="13" t="s">
        <v>2629</v>
      </c>
      <c r="C3" s="13" t="s">
        <v>2627</v>
      </c>
      <c r="D3" s="13">
        <v>98390</v>
      </c>
      <c r="E3" s="13"/>
    </row>
    <row r="4" ht="13.85" customHeight="1" spans="1:7">
      <c r="A4" s="13" t="s">
        <v>81</v>
      </c>
      <c r="B4" s="13" t="s">
        <v>2630</v>
      </c>
      <c r="C4" s="13" t="s">
        <v>2627</v>
      </c>
      <c r="D4" s="13">
        <v>98327</v>
      </c>
      <c r="E4" s="13" t="s">
        <v>2631</v>
      </c>
    </row>
    <row r="5" ht="13.85" customHeight="1" spans="1:7">
      <c r="A5" s="13" t="s">
        <v>81</v>
      </c>
      <c r="B5" s="13" t="s">
        <v>2632</v>
      </c>
      <c r="C5" s="13" t="s">
        <v>2627</v>
      </c>
      <c r="D5" s="13">
        <v>98144</v>
      </c>
      <c r="E5" s="13"/>
    </row>
    <row r="6" ht="13.85" customHeight="1" spans="1:7">
      <c r="A6" s="13" t="s">
        <v>81</v>
      </c>
      <c r="B6" s="13" t="s">
        <v>2633</v>
      </c>
      <c r="C6" s="13" t="s">
        <v>2627</v>
      </c>
      <c r="D6" s="13">
        <v>98133</v>
      </c>
      <c r="E6" s="13" t="s">
        <v>2634</v>
      </c>
    </row>
    <row r="7" ht="13.85" customHeight="1" spans="1:7">
      <c r="A7" s="13" t="s">
        <v>81</v>
      </c>
      <c r="B7" s="13" t="s">
        <v>2635</v>
      </c>
      <c r="C7" s="13" t="s">
        <v>2627</v>
      </c>
      <c r="D7" s="13">
        <v>98121</v>
      </c>
      <c r="E7" s="13" t="s">
        <v>2636</v>
      </c>
    </row>
    <row r="8" ht="13.85" customHeight="1" spans="1:7">
      <c r="A8" s="13" t="s">
        <v>81</v>
      </c>
      <c r="B8" s="13" t="s">
        <v>2637</v>
      </c>
      <c r="C8" s="13" t="s">
        <v>2627</v>
      </c>
      <c r="D8" s="13">
        <v>98108</v>
      </c>
      <c r="E8" s="13" t="s">
        <v>2638</v>
      </c>
    </row>
    <row r="9" ht="13.85" customHeight="1" spans="1:7">
      <c r="A9" s="13" t="s">
        <v>81</v>
      </c>
      <c r="B9" s="13" t="s">
        <v>2639</v>
      </c>
      <c r="C9" s="13" t="s">
        <v>2627</v>
      </c>
      <c r="D9" s="13">
        <v>98034</v>
      </c>
      <c r="E9" s="13" t="s">
        <v>2640</v>
      </c>
    </row>
    <row r="10" ht="13.85" customHeight="1" spans="1:7">
      <c r="A10" s="13" t="s">
        <v>81</v>
      </c>
      <c r="B10" s="13" t="s">
        <v>2641</v>
      </c>
      <c r="C10" s="13" t="s">
        <v>2627</v>
      </c>
      <c r="D10" s="13">
        <v>98032</v>
      </c>
      <c r="E10" s="13" t="s">
        <v>2642</v>
      </c>
    </row>
    <row r="11" ht="13.85" customHeight="1" spans="1:7">
      <c r="A11" s="13" t="s">
        <v>81</v>
      </c>
      <c r="B11" s="13" t="s">
        <v>2643</v>
      </c>
      <c r="C11" s="13" t="s">
        <v>2627</v>
      </c>
      <c r="D11" s="13">
        <v>98032</v>
      </c>
      <c r="E11" s="13" t="s">
        <v>2644</v>
      </c>
    </row>
    <row r="12" ht="13.85" customHeight="1" spans="1:7">
      <c r="A12" s="13" t="s">
        <v>81</v>
      </c>
      <c r="B12" s="13" t="s">
        <v>2645</v>
      </c>
      <c r="C12" s="13" t="s">
        <v>2627</v>
      </c>
      <c r="D12" s="13">
        <v>98032</v>
      </c>
      <c r="E12" s="13" t="s">
        <v>2646</v>
      </c>
    </row>
    <row r="13" ht="13.85" customHeight="1" spans="1:7">
      <c r="A13" s="13" t="s">
        <v>81</v>
      </c>
      <c r="B13" s="13" t="s">
        <v>2647</v>
      </c>
      <c r="C13" s="13" t="s">
        <v>2627</v>
      </c>
      <c r="D13" s="13">
        <v>98005</v>
      </c>
      <c r="E13" s="13" t="s">
        <v>2648</v>
      </c>
    </row>
    <row r="14" ht="13.85" customHeight="1" spans="1:7">
      <c r="A14" s="13" t="s">
        <v>81</v>
      </c>
      <c r="B14" s="13" t="s">
        <v>2649</v>
      </c>
      <c r="C14" s="13" t="s">
        <v>2650</v>
      </c>
      <c r="D14" s="13">
        <v>97210</v>
      </c>
      <c r="E14" s="13" t="s">
        <v>2651</v>
      </c>
    </row>
    <row r="15" ht="13.85" customHeight="1" spans="1:7">
      <c r="A15" s="13" t="s">
        <v>81</v>
      </c>
      <c r="B15" s="13" t="s">
        <v>2652</v>
      </c>
      <c r="C15" s="13" t="s">
        <v>2650</v>
      </c>
      <c r="D15" s="13">
        <v>97124</v>
      </c>
      <c r="E15" s="13" t="s">
        <v>2653</v>
      </c>
    </row>
    <row r="16" ht="13.85" customHeight="1" spans="1:7">
      <c r="A16" s="13" t="s">
        <v>81</v>
      </c>
      <c r="B16" s="13" t="s">
        <v>2654</v>
      </c>
      <c r="C16" s="13" t="s">
        <v>2650</v>
      </c>
      <c r="D16" s="13">
        <v>97060</v>
      </c>
      <c r="E16" s="13" t="s">
        <v>2655</v>
      </c>
    </row>
    <row r="17" ht="13.85" customHeight="1" spans="1:5">
      <c r="A17" s="13" t="s">
        <v>81</v>
      </c>
      <c r="B17" s="13" t="s">
        <v>2656</v>
      </c>
      <c r="C17" s="13" t="s">
        <v>2650</v>
      </c>
      <c r="D17" s="13">
        <v>95837</v>
      </c>
      <c r="E17" s="13"/>
    </row>
    <row r="18" ht="13.85" customHeight="1" spans="1:5">
      <c r="A18" s="13" t="s">
        <v>81</v>
      </c>
      <c r="B18" s="13" t="s">
        <v>2657</v>
      </c>
      <c r="C18" s="13" t="s">
        <v>2650</v>
      </c>
      <c r="D18" s="13">
        <v>95826</v>
      </c>
      <c r="E18" s="13" t="s">
        <v>2658</v>
      </c>
    </row>
    <row r="19" ht="13.85" customHeight="1" spans="1:5">
      <c r="A19" s="13" t="s">
        <v>81</v>
      </c>
      <c r="B19" s="13" t="s">
        <v>2659</v>
      </c>
      <c r="C19" s="13" t="s">
        <v>2650</v>
      </c>
      <c r="D19" s="13">
        <v>95377</v>
      </c>
      <c r="E19" s="13" t="s">
        <v>2660</v>
      </c>
    </row>
    <row r="20" ht="13.85" customHeight="1" spans="1:5">
      <c r="A20" s="13" t="s">
        <v>81</v>
      </c>
      <c r="B20" s="13" t="s">
        <v>2661</v>
      </c>
      <c r="C20" s="13" t="s">
        <v>2650</v>
      </c>
      <c r="D20" s="13">
        <v>95363</v>
      </c>
      <c r="E20" s="13" t="s">
        <v>2662</v>
      </c>
    </row>
    <row r="21" ht="13.85" customHeight="1" spans="1:5">
      <c r="A21" s="13" t="s">
        <v>81</v>
      </c>
      <c r="B21" s="13" t="s">
        <v>2663</v>
      </c>
      <c r="C21" s="13" t="s">
        <v>2650</v>
      </c>
      <c r="D21" s="13">
        <v>95304</v>
      </c>
      <c r="E21" s="13" t="s">
        <v>2664</v>
      </c>
    </row>
    <row r="22" ht="13.85" customHeight="1" spans="1:5">
      <c r="A22" s="13" t="s">
        <v>81</v>
      </c>
      <c r="B22" s="13" t="s">
        <v>2665</v>
      </c>
      <c r="C22" s="13" t="s">
        <v>2650</v>
      </c>
      <c r="D22" s="13">
        <v>95206</v>
      </c>
      <c r="E22" s="13" t="s">
        <v>2666</v>
      </c>
    </row>
    <row r="23" ht="13.85" customHeight="1" spans="1:5">
      <c r="A23" s="13" t="s">
        <v>81</v>
      </c>
      <c r="B23" s="13" t="s">
        <v>2667</v>
      </c>
      <c r="C23" s="13" t="s">
        <v>2650</v>
      </c>
      <c r="D23" s="13">
        <v>95206</v>
      </c>
      <c r="E23" s="13" t="s">
        <v>2668</v>
      </c>
    </row>
    <row r="24" ht="13.85" customHeight="1" spans="1:5">
      <c r="A24" s="13" t="s">
        <v>81</v>
      </c>
      <c r="B24" s="13" t="s">
        <v>2669</v>
      </c>
      <c r="C24" s="13" t="s">
        <v>2650</v>
      </c>
      <c r="D24" s="13">
        <v>95131</v>
      </c>
      <c r="E24" s="13" t="s">
        <v>2670</v>
      </c>
    </row>
    <row r="25" ht="13.85" customHeight="1" spans="1:5">
      <c r="A25" s="13" t="s">
        <v>81</v>
      </c>
      <c r="B25" s="13" t="s">
        <v>2671</v>
      </c>
      <c r="C25" s="13" t="s">
        <v>2650</v>
      </c>
      <c r="D25" s="13">
        <v>94702</v>
      </c>
      <c r="E25" s="13" t="s">
        <v>2672</v>
      </c>
    </row>
    <row r="26" ht="13.85" customHeight="1" spans="1:5">
      <c r="A26" s="13" t="s">
        <v>81</v>
      </c>
      <c r="B26" s="13" t="s">
        <v>2673</v>
      </c>
      <c r="C26" s="13" t="s">
        <v>2650</v>
      </c>
      <c r="D26" s="13">
        <v>94577</v>
      </c>
      <c r="E26" s="13" t="s">
        <v>2674</v>
      </c>
    </row>
    <row r="27" ht="13.85" customHeight="1" spans="1:5">
      <c r="A27" s="13" t="s">
        <v>81</v>
      </c>
      <c r="B27" s="13" t="s">
        <v>2675</v>
      </c>
      <c r="C27" s="13" t="s">
        <v>2650</v>
      </c>
      <c r="D27" s="13">
        <v>94560</v>
      </c>
      <c r="E27" s="13" t="s">
        <v>2676</v>
      </c>
    </row>
    <row r="28" ht="13.85" customHeight="1" spans="1:5">
      <c r="A28" s="13" t="s">
        <v>81</v>
      </c>
      <c r="B28" s="13" t="s">
        <v>2677</v>
      </c>
      <c r="C28" s="13" t="s">
        <v>2650</v>
      </c>
      <c r="D28" s="13">
        <v>94112</v>
      </c>
      <c r="E28" s="13" t="s">
        <v>2678</v>
      </c>
    </row>
    <row r="29" ht="13.85" customHeight="1" spans="1:5">
      <c r="A29" s="13" t="s">
        <v>81</v>
      </c>
      <c r="B29" s="13" t="s">
        <v>2679</v>
      </c>
      <c r="C29" s="13" t="s">
        <v>2650</v>
      </c>
      <c r="D29" s="13">
        <v>94085</v>
      </c>
      <c r="E29" s="13" t="s">
        <v>2680</v>
      </c>
    </row>
    <row r="30" ht="13.85" customHeight="1" spans="1:5">
      <c r="A30" s="13" t="s">
        <v>81</v>
      </c>
      <c r="B30" s="13" t="s">
        <v>2681</v>
      </c>
      <c r="C30" s="13" t="s">
        <v>2650</v>
      </c>
      <c r="D30" s="13">
        <v>94080</v>
      </c>
      <c r="E30" s="13" t="s">
        <v>2682</v>
      </c>
    </row>
    <row r="31" ht="13.85" customHeight="1" spans="1:5">
      <c r="A31" s="13" t="s">
        <v>81</v>
      </c>
      <c r="B31" s="13" t="s">
        <v>2683</v>
      </c>
      <c r="C31" s="13" t="s">
        <v>2650</v>
      </c>
      <c r="D31" s="13">
        <v>94080</v>
      </c>
      <c r="E31" s="13" t="s">
        <v>2684</v>
      </c>
    </row>
    <row r="32" ht="13.85" customHeight="1" spans="1:5">
      <c r="A32" s="13" t="s">
        <v>81</v>
      </c>
      <c r="B32" s="13" t="s">
        <v>2685</v>
      </c>
      <c r="C32" s="13" t="s">
        <v>2650</v>
      </c>
      <c r="D32" s="13">
        <v>92614</v>
      </c>
      <c r="E32" s="13" t="s">
        <v>2686</v>
      </c>
    </row>
    <row r="33" ht="13.85" customHeight="1" spans="1:5">
      <c r="A33" s="13" t="s">
        <v>81</v>
      </c>
      <c r="B33" s="13" t="s">
        <v>2687</v>
      </c>
      <c r="C33" s="13" t="s">
        <v>2650</v>
      </c>
      <c r="D33" s="13">
        <v>92551</v>
      </c>
      <c r="E33" s="13" t="s">
        <v>2688</v>
      </c>
    </row>
    <row r="34" ht="13.85" customHeight="1" spans="1:5">
      <c r="A34" s="13" t="s">
        <v>81</v>
      </c>
      <c r="B34" s="13" t="s">
        <v>2689</v>
      </c>
      <c r="C34" s="13" t="s">
        <v>2650</v>
      </c>
      <c r="D34" s="13">
        <v>92551</v>
      </c>
      <c r="E34" s="13" t="s">
        <v>2690</v>
      </c>
    </row>
    <row r="35" ht="13.85" customHeight="1" spans="1:5">
      <c r="A35" s="13" t="s">
        <v>81</v>
      </c>
      <c r="B35" s="13" t="s">
        <v>2687</v>
      </c>
      <c r="C35" s="13" t="s">
        <v>2650</v>
      </c>
      <c r="D35" s="13">
        <v>92551</v>
      </c>
      <c r="E35" s="13" t="s">
        <v>2691</v>
      </c>
    </row>
    <row r="36" ht="13.85" customHeight="1" spans="1:5">
      <c r="A36" s="13" t="s">
        <v>81</v>
      </c>
      <c r="B36" s="13" t="s">
        <v>2692</v>
      </c>
      <c r="C36" s="13" t="s">
        <v>2650</v>
      </c>
      <c r="D36" s="13">
        <v>92507</v>
      </c>
      <c r="E36" s="13" t="s">
        <v>2693</v>
      </c>
    </row>
    <row r="37" ht="13.85" customHeight="1" spans="1:5">
      <c r="A37" s="13" t="s">
        <v>81</v>
      </c>
      <c r="B37" s="13" t="s">
        <v>2694</v>
      </c>
      <c r="C37" s="13" t="s">
        <v>2650</v>
      </c>
      <c r="D37" s="13">
        <v>92408</v>
      </c>
      <c r="E37" s="13" t="s">
        <v>2695</v>
      </c>
    </row>
    <row r="38" ht="13.85" customHeight="1" spans="1:5">
      <c r="A38" s="13" t="s">
        <v>81</v>
      </c>
      <c r="B38" s="13" t="s">
        <v>2696</v>
      </c>
      <c r="C38" s="13" t="s">
        <v>2650</v>
      </c>
      <c r="D38" s="13">
        <v>92408</v>
      </c>
      <c r="E38" s="13" t="s">
        <v>2697</v>
      </c>
    </row>
    <row r="39" ht="13.85" customHeight="1" spans="1:5">
      <c r="A39" s="13" t="s">
        <v>81</v>
      </c>
      <c r="B39" s="13" t="s">
        <v>2698</v>
      </c>
      <c r="C39" s="13" t="s">
        <v>2650</v>
      </c>
      <c r="D39" s="13">
        <v>92408</v>
      </c>
      <c r="E39" s="13" t="s">
        <v>2699</v>
      </c>
    </row>
    <row r="40" ht="13.85" customHeight="1" spans="1:5">
      <c r="A40" s="13" t="s">
        <v>81</v>
      </c>
      <c r="B40" s="13" t="s">
        <v>2700</v>
      </c>
      <c r="C40" s="13" t="s">
        <v>2650</v>
      </c>
      <c r="D40" s="13">
        <v>92408</v>
      </c>
      <c r="E40" s="13" t="s">
        <v>2701</v>
      </c>
    </row>
    <row r="41" ht="13.85" customHeight="1" spans="1:5">
      <c r="A41" s="13" t="s">
        <v>81</v>
      </c>
      <c r="B41" s="13" t="s">
        <v>2702</v>
      </c>
      <c r="C41" s="13" t="s">
        <v>2650</v>
      </c>
      <c r="D41" s="13">
        <v>92376</v>
      </c>
      <c r="E41" s="13" t="s">
        <v>2703</v>
      </c>
    </row>
    <row r="42" ht="13.85" customHeight="1" spans="1:5">
      <c r="A42" s="13" t="s">
        <v>81</v>
      </c>
      <c r="B42" s="13" t="s">
        <v>2704</v>
      </c>
      <c r="C42" s="13" t="s">
        <v>2650</v>
      </c>
      <c r="D42" s="13">
        <v>92376</v>
      </c>
      <c r="E42" s="13" t="s">
        <v>2705</v>
      </c>
    </row>
    <row r="43" ht="13.85" customHeight="1" spans="1:5">
      <c r="A43" s="13" t="s">
        <v>81</v>
      </c>
      <c r="B43" s="13" t="s">
        <v>2706</v>
      </c>
      <c r="C43" s="13" t="s">
        <v>2650</v>
      </c>
      <c r="D43" s="13">
        <v>92518</v>
      </c>
      <c r="E43" s="13" t="s">
        <v>2707</v>
      </c>
    </row>
    <row r="44" ht="13.85" customHeight="1" spans="1:5">
      <c r="A44" s="13" t="s">
        <v>81</v>
      </c>
      <c r="B44" s="13" t="s">
        <v>2708</v>
      </c>
      <c r="C44" s="13" t="s">
        <v>2650</v>
      </c>
      <c r="D44" s="13">
        <v>92374</v>
      </c>
      <c r="E44" s="13" t="s">
        <v>2709</v>
      </c>
    </row>
    <row r="45" ht="13.85" customHeight="1" spans="1:5">
      <c r="A45" s="13" t="s">
        <v>81</v>
      </c>
      <c r="B45" s="13" t="s">
        <v>2710</v>
      </c>
      <c r="C45" s="13" t="s">
        <v>2650</v>
      </c>
      <c r="D45" s="13">
        <v>92374</v>
      </c>
      <c r="E45" s="13"/>
    </row>
    <row r="46" ht="13.85" customHeight="1" spans="1:5">
      <c r="A46" s="13" t="s">
        <v>81</v>
      </c>
      <c r="B46" s="13" t="s">
        <v>2711</v>
      </c>
      <c r="C46" s="13" t="s">
        <v>2650</v>
      </c>
      <c r="D46" s="13">
        <v>92374</v>
      </c>
      <c r="E46" s="13" t="s">
        <v>2712</v>
      </c>
    </row>
    <row r="47" ht="13.85" customHeight="1" spans="1:5">
      <c r="A47" s="13" t="s">
        <v>81</v>
      </c>
      <c r="B47" s="13" t="s">
        <v>2713</v>
      </c>
      <c r="C47" s="13" t="s">
        <v>2650</v>
      </c>
      <c r="D47" s="13">
        <v>92121</v>
      </c>
      <c r="E47" s="13" t="s">
        <v>2714</v>
      </c>
    </row>
    <row r="48" ht="13.85" customHeight="1" spans="1:5">
      <c r="A48" s="13" t="s">
        <v>81</v>
      </c>
      <c r="B48" s="13" t="s">
        <v>2715</v>
      </c>
      <c r="C48" s="13" t="s">
        <v>2650</v>
      </c>
      <c r="D48" s="13">
        <v>92337</v>
      </c>
      <c r="E48" s="13" t="s">
        <v>2716</v>
      </c>
    </row>
    <row r="49" ht="13.85" customHeight="1" spans="1:5">
      <c r="A49" s="13" t="s">
        <v>81</v>
      </c>
      <c r="B49" s="13" t="s">
        <v>2717</v>
      </c>
      <c r="C49" s="13" t="s">
        <v>2718</v>
      </c>
      <c r="D49" s="13">
        <v>97317</v>
      </c>
      <c r="E49" s="13" t="s">
        <v>2719</v>
      </c>
    </row>
    <row r="50" ht="13.85" customHeight="1" spans="1:5">
      <c r="A50" s="13" t="s">
        <v>81</v>
      </c>
      <c r="B50" s="13" t="s">
        <v>2720</v>
      </c>
      <c r="C50" s="13" t="s">
        <v>2650</v>
      </c>
      <c r="D50" s="13">
        <v>92110</v>
      </c>
      <c r="E50" s="13" t="s">
        <v>2721</v>
      </c>
    </row>
    <row r="51" ht="13.85" customHeight="1" spans="1:5">
      <c r="A51" s="13" t="s">
        <v>81</v>
      </c>
      <c r="B51" s="13" t="s">
        <v>2722</v>
      </c>
      <c r="C51" s="13" t="s">
        <v>2650</v>
      </c>
      <c r="D51" s="13">
        <v>92010</v>
      </c>
      <c r="E51" s="13" t="s">
        <v>2723</v>
      </c>
    </row>
    <row r="52" ht="13.85" customHeight="1" spans="1:5">
      <c r="A52" s="13" t="s">
        <v>81</v>
      </c>
      <c r="B52" s="13" t="s">
        <v>2724</v>
      </c>
      <c r="C52" s="13" t="s">
        <v>2650</v>
      </c>
      <c r="D52" s="13">
        <v>91752</v>
      </c>
      <c r="E52" s="13" t="s">
        <v>2725</v>
      </c>
    </row>
    <row r="53" ht="13.85" customHeight="1" spans="1:5">
      <c r="A53" s="13" t="s">
        <v>81</v>
      </c>
      <c r="B53" s="13" t="s">
        <v>2726</v>
      </c>
      <c r="C53" s="13" t="s">
        <v>2650</v>
      </c>
      <c r="D53" s="13">
        <v>91311</v>
      </c>
      <c r="E53" s="13" t="s">
        <v>2727</v>
      </c>
    </row>
    <row r="54" ht="13.85" customHeight="1" spans="1:5">
      <c r="A54" s="13" t="s">
        <v>81</v>
      </c>
      <c r="B54" s="13" t="s">
        <v>2728</v>
      </c>
      <c r="C54" s="13" t="s">
        <v>2650</v>
      </c>
      <c r="D54" s="13">
        <v>90621</v>
      </c>
      <c r="E54" s="13" t="s">
        <v>2729</v>
      </c>
    </row>
    <row r="55" ht="13.85" customHeight="1" spans="1:5">
      <c r="A55" s="13" t="s">
        <v>81</v>
      </c>
      <c r="B55" s="13" t="s">
        <v>2730</v>
      </c>
      <c r="C55" s="13" t="s">
        <v>2650</v>
      </c>
      <c r="D55" s="13">
        <v>90301</v>
      </c>
      <c r="E55" s="13" t="s">
        <v>2731</v>
      </c>
    </row>
    <row r="56" ht="13.85" customHeight="1" spans="1:5">
      <c r="A56" s="13" t="s">
        <v>81</v>
      </c>
      <c r="B56" s="13" t="s">
        <v>2732</v>
      </c>
      <c r="C56" s="13" t="s">
        <v>2650</v>
      </c>
      <c r="D56" s="13">
        <v>90277</v>
      </c>
      <c r="E56" s="13" t="s">
        <v>2733</v>
      </c>
    </row>
    <row r="57" ht="13.85" customHeight="1" spans="1:5">
      <c r="A57" s="13" t="s">
        <v>81</v>
      </c>
      <c r="B57" s="13" t="s">
        <v>2734</v>
      </c>
      <c r="C57" s="13" t="s">
        <v>2650</v>
      </c>
      <c r="D57" s="13">
        <v>90250</v>
      </c>
      <c r="E57" s="13" t="s">
        <v>2735</v>
      </c>
    </row>
    <row r="58" ht="13.85" customHeight="1" spans="1:5">
      <c r="A58" s="13" t="s">
        <v>81</v>
      </c>
      <c r="B58" s="13" t="s">
        <v>2736</v>
      </c>
      <c r="C58" s="13" t="s">
        <v>2650</v>
      </c>
      <c r="D58" s="13">
        <v>90064</v>
      </c>
      <c r="E58" s="13" t="s">
        <v>2737</v>
      </c>
    </row>
    <row r="59" ht="13.85" customHeight="1" spans="1:5">
      <c r="A59" s="13" t="s">
        <v>81</v>
      </c>
      <c r="B59" s="13" t="s">
        <v>2738</v>
      </c>
      <c r="C59" s="13" t="s">
        <v>2650</v>
      </c>
      <c r="D59" s="13">
        <v>90040</v>
      </c>
      <c r="E59" s="13" t="s">
        <v>2739</v>
      </c>
    </row>
    <row r="60" ht="13.85" customHeight="1" spans="1:5">
      <c r="A60" s="13" t="s">
        <v>81</v>
      </c>
      <c r="B60" s="13" t="s">
        <v>2740</v>
      </c>
      <c r="C60" s="13" t="s">
        <v>2650</v>
      </c>
      <c r="D60" s="13">
        <v>90001</v>
      </c>
      <c r="E60" s="13" t="s">
        <v>2741</v>
      </c>
    </row>
    <row r="61" ht="13.85" customHeight="1" spans="1:5">
      <c r="A61" s="13" t="s">
        <v>81</v>
      </c>
      <c r="B61" s="13" t="s">
        <v>2742</v>
      </c>
      <c r="C61" s="13" t="s">
        <v>2743</v>
      </c>
      <c r="D61" s="13">
        <v>89506</v>
      </c>
      <c r="E61" s="13" t="s">
        <v>2744</v>
      </c>
    </row>
    <row r="62" ht="13.85" customHeight="1" spans="1:5">
      <c r="A62" s="13" t="s">
        <v>81</v>
      </c>
      <c r="B62" s="13" t="s">
        <v>2745</v>
      </c>
      <c r="C62" s="13" t="s">
        <v>2743</v>
      </c>
      <c r="D62" s="13">
        <v>89434</v>
      </c>
      <c r="E62" s="13" t="s">
        <v>2746</v>
      </c>
    </row>
    <row r="63" ht="13.85" customHeight="1" spans="1:5">
      <c r="A63" s="13" t="s">
        <v>81</v>
      </c>
      <c r="B63" s="13" t="s">
        <v>2747</v>
      </c>
      <c r="C63" s="13" t="s">
        <v>2743</v>
      </c>
      <c r="D63" s="13">
        <v>89408</v>
      </c>
      <c r="E63" s="13"/>
    </row>
    <row r="64" ht="13.85" customHeight="1" spans="1:5">
      <c r="A64" s="13" t="s">
        <v>81</v>
      </c>
      <c r="B64" s="13" t="s">
        <v>2748</v>
      </c>
      <c r="C64" s="13" t="s">
        <v>2743</v>
      </c>
      <c r="D64" s="13">
        <v>89120</v>
      </c>
      <c r="E64" s="13" t="s">
        <v>2749</v>
      </c>
    </row>
    <row r="65" ht="13.85" customHeight="1" spans="1:5">
      <c r="A65" s="13" t="s">
        <v>81</v>
      </c>
      <c r="B65" s="13" t="s">
        <v>2750</v>
      </c>
      <c r="C65" s="13" t="s">
        <v>2743</v>
      </c>
      <c r="D65" s="13">
        <v>89115</v>
      </c>
      <c r="E65" s="13" t="s">
        <v>2751</v>
      </c>
    </row>
    <row r="66" ht="13.85" customHeight="1" spans="1:5">
      <c r="A66" s="13" t="s">
        <v>81</v>
      </c>
      <c r="B66" s="13" t="s">
        <v>2752</v>
      </c>
      <c r="C66" s="13" t="s">
        <v>2743</v>
      </c>
      <c r="D66" s="13">
        <v>89030</v>
      </c>
      <c r="E66" s="13" t="s">
        <v>2753</v>
      </c>
    </row>
    <row r="67" ht="13.85" customHeight="1" spans="1:5">
      <c r="A67" s="13" t="s">
        <v>81</v>
      </c>
      <c r="B67" s="13" t="s">
        <v>2754</v>
      </c>
      <c r="C67" s="13" t="s">
        <v>2743</v>
      </c>
      <c r="D67" s="13">
        <v>85906</v>
      </c>
      <c r="E67" s="13"/>
    </row>
    <row r="68" ht="13.85" customHeight="1" spans="1:5">
      <c r="A68" s="13" t="s">
        <v>81</v>
      </c>
      <c r="B68" s="13" t="s">
        <v>2755</v>
      </c>
      <c r="C68" s="13" t="s">
        <v>2756</v>
      </c>
      <c r="D68" s="13">
        <v>85338</v>
      </c>
      <c r="E68" s="13" t="s">
        <v>2757</v>
      </c>
    </row>
    <row r="69" ht="13.85" customHeight="1" spans="1:5">
      <c r="A69" s="13" t="s">
        <v>81</v>
      </c>
      <c r="B69" s="13" t="s">
        <v>2758</v>
      </c>
      <c r="C69" s="13" t="s">
        <v>2756</v>
      </c>
      <c r="D69" s="13">
        <v>85043</v>
      </c>
      <c r="E69" s="13" t="s">
        <v>2759</v>
      </c>
    </row>
    <row r="70" ht="13.85" customHeight="1" spans="1:5">
      <c r="A70" s="13" t="s">
        <v>81</v>
      </c>
      <c r="B70" s="13" t="s">
        <v>2760</v>
      </c>
      <c r="C70" s="13" t="s">
        <v>2756</v>
      </c>
      <c r="D70" s="13">
        <v>85043</v>
      </c>
      <c r="E70" s="13" t="s">
        <v>2761</v>
      </c>
    </row>
    <row r="71" ht="13.85" customHeight="1" spans="1:5">
      <c r="A71" s="13" t="s">
        <v>81</v>
      </c>
      <c r="B71" s="13" t="s">
        <v>2762</v>
      </c>
      <c r="C71" s="13" t="s">
        <v>2756</v>
      </c>
      <c r="D71" s="13">
        <v>85043</v>
      </c>
      <c r="E71" s="13" t="s">
        <v>2763</v>
      </c>
    </row>
    <row r="72" ht="13.85" customHeight="1" spans="1:5">
      <c r="A72" s="13" t="s">
        <v>81</v>
      </c>
      <c r="B72" s="13" t="s">
        <v>2764</v>
      </c>
      <c r="C72" s="13" t="s">
        <v>2756</v>
      </c>
      <c r="D72" s="13">
        <v>85043</v>
      </c>
      <c r="E72" s="13" t="s">
        <v>2765</v>
      </c>
    </row>
    <row r="73" ht="13.85" customHeight="1" spans="1:5">
      <c r="A73" s="13" t="s">
        <v>81</v>
      </c>
      <c r="B73" s="13" t="s">
        <v>2766</v>
      </c>
      <c r="C73" s="13" t="s">
        <v>2756</v>
      </c>
      <c r="D73" s="13">
        <v>85034</v>
      </c>
      <c r="E73" s="13" t="s">
        <v>2767</v>
      </c>
    </row>
    <row r="74" ht="13.85" customHeight="1" spans="1:5">
      <c r="A74" s="13" t="s">
        <v>81</v>
      </c>
      <c r="B74" s="13" t="s">
        <v>2768</v>
      </c>
      <c r="C74" s="13" t="s">
        <v>2743</v>
      </c>
      <c r="D74" s="13">
        <v>89115</v>
      </c>
      <c r="E74" s="13" t="s">
        <v>2769</v>
      </c>
    </row>
    <row r="75" ht="13.85" customHeight="1" spans="1:5">
      <c r="A75" s="13" t="s">
        <v>81</v>
      </c>
      <c r="B75" s="13" t="s">
        <v>2770</v>
      </c>
      <c r="C75" s="13" t="s">
        <v>2771</v>
      </c>
      <c r="D75" s="13" t="s">
        <v>2772</v>
      </c>
      <c r="E75" s="13" t="s">
        <v>2773</v>
      </c>
    </row>
    <row r="76" ht="13.85" customHeight="1" spans="1:5">
      <c r="A76" s="13" t="s">
        <v>81</v>
      </c>
      <c r="B76" s="13" t="s">
        <v>2774</v>
      </c>
      <c r="C76" s="13" t="s">
        <v>2743</v>
      </c>
      <c r="D76" s="13" t="s">
        <v>2775</v>
      </c>
      <c r="E76" s="13" t="s">
        <v>2776</v>
      </c>
    </row>
    <row r="77" ht="13.85" customHeight="1" spans="1:5">
      <c r="A77" s="13" t="s">
        <v>81</v>
      </c>
      <c r="B77" s="13" t="s">
        <v>2777</v>
      </c>
      <c r="C77" s="13" t="s">
        <v>2756</v>
      </c>
      <c r="D77" s="13">
        <v>85001</v>
      </c>
      <c r="E77" s="13" t="s">
        <v>2778</v>
      </c>
    </row>
    <row r="78" ht="13.85" customHeight="1" spans="1:5">
      <c r="A78" s="13" t="s">
        <v>81</v>
      </c>
      <c r="B78" s="13" t="s">
        <v>2779</v>
      </c>
      <c r="C78" s="13" t="s">
        <v>2756</v>
      </c>
      <c r="D78" s="13">
        <v>80216</v>
      </c>
      <c r="E78" s="13" t="s">
        <v>2780</v>
      </c>
    </row>
    <row r="79" ht="13.85" customHeight="1" spans="1:5">
      <c r="A79" s="13" t="s">
        <v>81</v>
      </c>
      <c r="B79" s="13" t="s">
        <v>2781</v>
      </c>
      <c r="C79" s="13" t="s">
        <v>2756</v>
      </c>
      <c r="D79" s="13">
        <v>80019</v>
      </c>
      <c r="E79" s="13" t="s">
        <v>2782</v>
      </c>
    </row>
    <row r="80" ht="13.85" customHeight="1" spans="1:5">
      <c r="A80" s="13" t="s">
        <v>81</v>
      </c>
      <c r="B80" s="13" t="s">
        <v>2783</v>
      </c>
      <c r="C80" s="13" t="s">
        <v>2756</v>
      </c>
      <c r="D80" s="13">
        <v>80011</v>
      </c>
      <c r="E80" s="13" t="s">
        <v>2784</v>
      </c>
    </row>
    <row r="81" ht="13.85" customHeight="1" spans="1:5">
      <c r="A81" s="13" t="s">
        <v>81</v>
      </c>
      <c r="B81" s="13" t="s">
        <v>2785</v>
      </c>
      <c r="C81" s="13" t="s">
        <v>2786</v>
      </c>
      <c r="D81" s="13">
        <v>78666</v>
      </c>
      <c r="E81" s="13" t="s">
        <v>2787</v>
      </c>
    </row>
    <row r="82" ht="13.85" customHeight="1" spans="1:5">
      <c r="A82" s="13" t="s">
        <v>81</v>
      </c>
      <c r="B82" s="13" t="s">
        <v>2788</v>
      </c>
      <c r="C82" s="13" t="s">
        <v>2786</v>
      </c>
      <c r="D82" s="13">
        <v>78227</v>
      </c>
      <c r="E82" s="13" t="s">
        <v>2789</v>
      </c>
    </row>
    <row r="83" ht="13.85" customHeight="1" spans="1:5">
      <c r="A83" s="13" t="s">
        <v>81</v>
      </c>
      <c r="B83" s="13" t="s">
        <v>2790</v>
      </c>
      <c r="C83" s="13" t="s">
        <v>2786</v>
      </c>
      <c r="D83" s="13">
        <v>78154</v>
      </c>
      <c r="E83" s="13" t="s">
        <v>2791</v>
      </c>
    </row>
    <row r="84" ht="13.85" customHeight="1" spans="1:5">
      <c r="A84" s="13" t="s">
        <v>81</v>
      </c>
      <c r="B84" s="13" t="s">
        <v>2792</v>
      </c>
      <c r="C84" s="13" t="s">
        <v>2786</v>
      </c>
      <c r="D84" s="13">
        <v>77338</v>
      </c>
      <c r="E84" s="13" t="s">
        <v>2793</v>
      </c>
    </row>
    <row r="85" ht="13.85" customHeight="1" spans="1:5">
      <c r="A85" s="13" t="s">
        <v>81</v>
      </c>
      <c r="B85" s="13" t="s">
        <v>2794</v>
      </c>
      <c r="C85" s="13" t="s">
        <v>2786</v>
      </c>
      <c r="D85" s="13">
        <v>77001</v>
      </c>
      <c r="E85" s="13" t="s">
        <v>2795</v>
      </c>
    </row>
    <row r="86" ht="13.85" customHeight="1" spans="1:5">
      <c r="A86" s="13" t="s">
        <v>81</v>
      </c>
      <c r="B86" s="13" t="s">
        <v>2796</v>
      </c>
      <c r="C86" s="13" t="s">
        <v>2786</v>
      </c>
      <c r="D86" s="13">
        <v>76177</v>
      </c>
      <c r="E86" s="13" t="s">
        <v>2797</v>
      </c>
    </row>
    <row r="87" ht="13.85" customHeight="1" spans="1:5">
      <c r="A87" s="13" t="s">
        <v>81</v>
      </c>
      <c r="B87" s="13" t="s">
        <v>2798</v>
      </c>
      <c r="C87" s="13" t="s">
        <v>2786</v>
      </c>
      <c r="D87" s="13">
        <v>76177</v>
      </c>
      <c r="E87" s="13" t="s">
        <v>2799</v>
      </c>
    </row>
    <row r="88" ht="13.85" customHeight="1" spans="1:5">
      <c r="A88" s="13" t="s">
        <v>81</v>
      </c>
      <c r="B88" s="13" t="s">
        <v>2800</v>
      </c>
      <c r="C88" s="13" t="s">
        <v>2786</v>
      </c>
      <c r="D88" s="13">
        <v>76155</v>
      </c>
      <c r="E88" s="13" t="s">
        <v>2801</v>
      </c>
    </row>
    <row r="89" ht="13.85" customHeight="1" spans="1:5">
      <c r="A89" s="13" t="s">
        <v>81</v>
      </c>
      <c r="B89" s="13" t="s">
        <v>2802</v>
      </c>
      <c r="C89" s="13" t="s">
        <v>2786</v>
      </c>
      <c r="D89" s="13">
        <v>76106</v>
      </c>
      <c r="E89" s="13" t="s">
        <v>2803</v>
      </c>
    </row>
    <row r="90" ht="13.85" customHeight="1" spans="1:5">
      <c r="A90" s="13" t="s">
        <v>81</v>
      </c>
      <c r="B90" s="13" t="s">
        <v>2804</v>
      </c>
      <c r="C90" s="13" t="s">
        <v>2786</v>
      </c>
      <c r="D90" s="13">
        <v>75241</v>
      </c>
      <c r="E90" s="13" t="s">
        <v>2805</v>
      </c>
    </row>
    <row r="91" ht="13.85" customHeight="1" spans="1:5">
      <c r="A91" s="13" t="s">
        <v>81</v>
      </c>
      <c r="B91" s="13" t="s">
        <v>2806</v>
      </c>
      <c r="C91" s="13" t="s">
        <v>2786</v>
      </c>
      <c r="D91" s="13">
        <v>75234</v>
      </c>
      <c r="E91" s="13" t="s">
        <v>2807</v>
      </c>
    </row>
    <row r="92" ht="13.85" customHeight="1" spans="1:5">
      <c r="A92" s="13" t="s">
        <v>81</v>
      </c>
      <c r="B92" s="13" t="s">
        <v>2808</v>
      </c>
      <c r="C92" s="13" t="s">
        <v>2786</v>
      </c>
      <c r="D92" s="13">
        <v>75234</v>
      </c>
      <c r="E92" s="13" t="s">
        <v>2809</v>
      </c>
    </row>
    <row r="93" ht="13.85" customHeight="1" spans="1:5">
      <c r="A93" s="13" t="s">
        <v>81</v>
      </c>
      <c r="B93" s="13" t="s">
        <v>2810</v>
      </c>
      <c r="C93" s="13" t="s">
        <v>2786</v>
      </c>
      <c r="D93" s="13">
        <v>75134</v>
      </c>
      <c r="E93" s="13" t="s">
        <v>2811</v>
      </c>
    </row>
    <row r="94" ht="13.85" customHeight="1" spans="1:5">
      <c r="A94" s="13" t="s">
        <v>81</v>
      </c>
      <c r="B94" s="13" t="s">
        <v>2812</v>
      </c>
      <c r="C94" s="13" t="s">
        <v>2786</v>
      </c>
      <c r="D94" s="13">
        <v>75063</v>
      </c>
      <c r="E94" s="13" t="s">
        <v>2813</v>
      </c>
    </row>
    <row r="95" ht="13.85" customHeight="1" spans="1:5">
      <c r="A95" s="13" t="s">
        <v>81</v>
      </c>
      <c r="B95" s="13" t="s">
        <v>2814</v>
      </c>
      <c r="C95" s="13" t="s">
        <v>2786</v>
      </c>
      <c r="D95" s="13">
        <v>75019</v>
      </c>
      <c r="E95" s="13"/>
    </row>
    <row r="96" ht="13.85" customHeight="1" spans="1:5">
      <c r="A96" s="13" t="s">
        <v>81</v>
      </c>
      <c r="B96" s="13" t="s">
        <v>2815</v>
      </c>
      <c r="C96" s="13" t="s">
        <v>2786</v>
      </c>
      <c r="D96" s="13">
        <v>75019</v>
      </c>
      <c r="E96" s="13" t="s">
        <v>2816</v>
      </c>
    </row>
    <row r="97" ht="13.85" customHeight="1" spans="1:5">
      <c r="A97" s="13" t="s">
        <v>81</v>
      </c>
      <c r="B97" s="13" t="s">
        <v>2817</v>
      </c>
      <c r="C97" s="13" t="s">
        <v>2786</v>
      </c>
      <c r="D97" s="13">
        <v>75014</v>
      </c>
      <c r="E97" s="13" t="s">
        <v>2818</v>
      </c>
    </row>
    <row r="98" ht="13.85" customHeight="1" spans="1:5">
      <c r="A98" s="13" t="s">
        <v>81</v>
      </c>
      <c r="B98" s="13" t="s">
        <v>2819</v>
      </c>
      <c r="C98" s="13" t="s">
        <v>2786</v>
      </c>
      <c r="D98" s="13">
        <v>73301</v>
      </c>
      <c r="E98" s="13" t="s">
        <v>2820</v>
      </c>
    </row>
    <row r="99" ht="13.85" customHeight="1" spans="1:5">
      <c r="A99" s="13" t="s">
        <v>81</v>
      </c>
      <c r="B99" s="13" t="s">
        <v>2821</v>
      </c>
      <c r="C99" s="13" t="s">
        <v>2786</v>
      </c>
      <c r="D99" s="13">
        <v>73179</v>
      </c>
      <c r="E99" s="13" t="s">
        <v>2822</v>
      </c>
    </row>
    <row r="100" ht="13.85" customHeight="1" spans="1:5">
      <c r="A100" s="13" t="s">
        <v>81</v>
      </c>
      <c r="B100" s="13" t="s">
        <v>2823</v>
      </c>
      <c r="C100" s="13" t="s">
        <v>2786</v>
      </c>
      <c r="D100" s="13">
        <v>75261</v>
      </c>
      <c r="E100" s="13" t="s">
        <v>2824</v>
      </c>
    </row>
    <row r="101" ht="13.85" customHeight="1" spans="1:5">
      <c r="A101" s="13" t="s">
        <v>81</v>
      </c>
      <c r="B101" s="13" t="s">
        <v>2825</v>
      </c>
      <c r="C101" s="13" t="s">
        <v>2786</v>
      </c>
      <c r="D101" s="13" t="s">
        <v>2826</v>
      </c>
      <c r="E101" s="13" t="s">
        <v>2827</v>
      </c>
    </row>
    <row r="102" ht="13.85" customHeight="1" spans="1:5">
      <c r="A102" s="13" t="s">
        <v>81</v>
      </c>
      <c r="B102" s="13" t="s">
        <v>2828</v>
      </c>
      <c r="C102" s="13" t="s">
        <v>2786</v>
      </c>
      <c r="D102" s="13">
        <v>77038</v>
      </c>
      <c r="E102" s="13" t="s">
        <v>2829</v>
      </c>
    </row>
    <row r="103" ht="13.85" customHeight="1" spans="1:5">
      <c r="A103" s="13" t="s">
        <v>81</v>
      </c>
      <c r="B103" s="13" t="s">
        <v>2830</v>
      </c>
      <c r="C103" s="13" t="s">
        <v>2786</v>
      </c>
      <c r="D103" s="13">
        <v>77064</v>
      </c>
      <c r="E103" s="13" t="s">
        <v>2831</v>
      </c>
    </row>
    <row r="104" ht="13.85" customHeight="1" spans="1:5">
      <c r="A104" s="13" t="s">
        <v>81</v>
      </c>
      <c r="B104" s="13" t="s">
        <v>2832</v>
      </c>
      <c r="C104" s="13" t="s">
        <v>2786</v>
      </c>
      <c r="D104" s="13">
        <v>77423</v>
      </c>
      <c r="E104" s="13" t="s">
        <v>2833</v>
      </c>
    </row>
    <row r="105" ht="13.85" customHeight="1" spans="1:5">
      <c r="A105" s="13" t="s">
        <v>81</v>
      </c>
      <c r="B105" s="13" t="s">
        <v>2834</v>
      </c>
      <c r="C105" s="13" t="s">
        <v>2835</v>
      </c>
      <c r="D105" s="13">
        <v>67337</v>
      </c>
      <c r="E105" s="13"/>
    </row>
    <row r="106" ht="13.85" customHeight="1" spans="1:5">
      <c r="A106" s="13" t="s">
        <v>2836</v>
      </c>
      <c r="B106" s="13" t="s">
        <v>2837</v>
      </c>
      <c r="C106" s="13" t="s">
        <v>2835</v>
      </c>
      <c r="D106" s="13">
        <v>66219</v>
      </c>
      <c r="E106" s="13" t="s">
        <v>2838</v>
      </c>
    </row>
    <row r="107" ht="13.85" customHeight="1" spans="1:5">
      <c r="A107" s="13" t="s">
        <v>2836</v>
      </c>
      <c r="B107" s="13" t="s">
        <v>2839</v>
      </c>
      <c r="C107" s="13" t="s">
        <v>2835</v>
      </c>
      <c r="D107" s="13">
        <v>66102</v>
      </c>
      <c r="E107" s="13" t="s">
        <v>2840</v>
      </c>
    </row>
    <row r="108" ht="13.85" customHeight="1" spans="1:5">
      <c r="A108" s="13" t="s">
        <v>2836</v>
      </c>
      <c r="B108" s="13" t="s">
        <v>2841</v>
      </c>
      <c r="C108" s="13" t="s">
        <v>2835</v>
      </c>
      <c r="D108" s="13">
        <v>66031</v>
      </c>
      <c r="E108" s="13" t="s">
        <v>2842</v>
      </c>
    </row>
    <row r="109" ht="13.85" customHeight="1" spans="1:5">
      <c r="A109" s="13" t="s">
        <v>2836</v>
      </c>
      <c r="B109" s="13" t="s">
        <v>2843</v>
      </c>
      <c r="C109" s="13" t="s">
        <v>2835</v>
      </c>
      <c r="D109" s="13">
        <v>66030</v>
      </c>
      <c r="E109" s="13" t="s">
        <v>2844</v>
      </c>
    </row>
    <row r="110" ht="13.85" customHeight="1" spans="1:5">
      <c r="A110" s="13" t="s">
        <v>2836</v>
      </c>
      <c r="B110" s="13" t="s">
        <v>2845</v>
      </c>
      <c r="C110" s="13" t="s">
        <v>2835</v>
      </c>
      <c r="D110" s="13">
        <v>66102</v>
      </c>
      <c r="E110" s="13" t="s">
        <v>2846</v>
      </c>
    </row>
    <row r="111" ht="13.85" customHeight="1" spans="1:5">
      <c r="A111" s="13" t="s">
        <v>2836</v>
      </c>
      <c r="B111" s="13" t="s">
        <v>2847</v>
      </c>
      <c r="C111" s="13" t="s">
        <v>2848</v>
      </c>
      <c r="D111" s="13">
        <v>62025</v>
      </c>
      <c r="E111" s="13" t="s">
        <v>2849</v>
      </c>
    </row>
    <row r="112" ht="13.85" customHeight="1" spans="1:5">
      <c r="A112" s="13" t="s">
        <v>2836</v>
      </c>
      <c r="B112" s="13" t="s">
        <v>2850</v>
      </c>
      <c r="C112" s="13" t="s">
        <v>2848</v>
      </c>
      <c r="D112" s="13">
        <v>62025</v>
      </c>
      <c r="E112" s="13" t="s">
        <v>2851</v>
      </c>
    </row>
    <row r="113" ht="13.85" customHeight="1" spans="1:5">
      <c r="A113" s="13" t="s">
        <v>2836</v>
      </c>
      <c r="B113" s="13" t="s">
        <v>2852</v>
      </c>
      <c r="C113" s="13" t="s">
        <v>2848</v>
      </c>
      <c r="D113" s="13">
        <v>62025</v>
      </c>
      <c r="E113" s="13" t="s">
        <v>2853</v>
      </c>
    </row>
    <row r="114" ht="13.85" customHeight="1" spans="1:5">
      <c r="A114" s="13" t="s">
        <v>2836</v>
      </c>
      <c r="B114" s="13" t="s">
        <v>2854</v>
      </c>
      <c r="C114" s="13" t="s">
        <v>2848</v>
      </c>
      <c r="D114" s="13">
        <v>60642</v>
      </c>
      <c r="E114" s="13" t="s">
        <v>2855</v>
      </c>
    </row>
    <row r="115" ht="13.85" customHeight="1" spans="1:5">
      <c r="A115" s="13" t="s">
        <v>2836</v>
      </c>
      <c r="B115" s="13" t="s">
        <v>2856</v>
      </c>
      <c r="C115" s="13" t="s">
        <v>2848</v>
      </c>
      <c r="D115" s="13">
        <v>60608</v>
      </c>
      <c r="E115" s="13" t="s">
        <v>2857</v>
      </c>
    </row>
    <row r="116" ht="13.85" customHeight="1" spans="1:5">
      <c r="A116" s="13" t="s">
        <v>2836</v>
      </c>
      <c r="B116" s="13" t="s">
        <v>2858</v>
      </c>
      <c r="C116" s="13" t="s">
        <v>2848</v>
      </c>
      <c r="D116" s="13">
        <v>60532</v>
      </c>
      <c r="E116" s="13" t="s">
        <v>2859</v>
      </c>
    </row>
    <row r="117" ht="13.85" customHeight="1" spans="1:5">
      <c r="A117" s="13" t="s">
        <v>2836</v>
      </c>
      <c r="B117" s="13" t="s">
        <v>2860</v>
      </c>
      <c r="C117" s="13" t="s">
        <v>2848</v>
      </c>
      <c r="D117" s="13">
        <v>60502</v>
      </c>
      <c r="E117" s="13"/>
    </row>
    <row r="118" ht="13.85" customHeight="1" spans="1:5">
      <c r="A118" s="13" t="s">
        <v>2836</v>
      </c>
      <c r="B118" s="13" t="s">
        <v>2861</v>
      </c>
      <c r="C118" s="13" t="s">
        <v>2848</v>
      </c>
      <c r="D118" s="13">
        <v>60449</v>
      </c>
      <c r="E118" s="13" t="s">
        <v>2862</v>
      </c>
    </row>
    <row r="119" ht="13.85" customHeight="1" spans="1:5">
      <c r="A119" s="13" t="s">
        <v>2836</v>
      </c>
      <c r="B119" s="13" t="s">
        <v>2863</v>
      </c>
      <c r="C119" s="13" t="s">
        <v>2848</v>
      </c>
      <c r="D119" s="13">
        <v>60449</v>
      </c>
      <c r="E119" s="13" t="s">
        <v>2864</v>
      </c>
    </row>
    <row r="120" ht="13.85" customHeight="1" spans="1:5">
      <c r="A120" s="13" t="s">
        <v>2836</v>
      </c>
      <c r="B120" s="13" t="s">
        <v>2865</v>
      </c>
      <c r="C120" s="13" t="s">
        <v>2848</v>
      </c>
      <c r="D120" s="13">
        <v>60446</v>
      </c>
      <c r="E120" s="13" t="s">
        <v>2866</v>
      </c>
    </row>
    <row r="121" ht="13.85" customHeight="1" spans="1:5">
      <c r="A121" s="13" t="s">
        <v>2836</v>
      </c>
      <c r="B121" s="13" t="s">
        <v>2867</v>
      </c>
      <c r="C121" s="13" t="s">
        <v>2848</v>
      </c>
      <c r="D121" s="13">
        <v>60433</v>
      </c>
      <c r="E121" s="13" t="s">
        <v>2868</v>
      </c>
    </row>
    <row r="122" ht="13.85" customHeight="1" spans="1:5">
      <c r="A122" s="13" t="s">
        <v>2836</v>
      </c>
      <c r="B122" s="13" t="s">
        <v>2869</v>
      </c>
      <c r="C122" s="13" t="s">
        <v>2848</v>
      </c>
      <c r="D122" s="13">
        <v>60191</v>
      </c>
      <c r="E122" s="13" t="s">
        <v>2870</v>
      </c>
    </row>
    <row r="123" ht="13.85" customHeight="1" spans="1:5">
      <c r="A123" s="13" t="s">
        <v>2836</v>
      </c>
      <c r="B123" s="13" t="s">
        <v>2871</v>
      </c>
      <c r="C123" s="13" t="s">
        <v>2848</v>
      </c>
      <c r="D123" s="13">
        <v>60053</v>
      </c>
      <c r="E123" s="13" t="s">
        <v>2872</v>
      </c>
    </row>
    <row r="124" ht="13.85" customHeight="1" spans="1:5">
      <c r="A124" s="13" t="s">
        <v>2836</v>
      </c>
      <c r="B124" s="13" t="s">
        <v>2873</v>
      </c>
      <c r="C124" s="13" t="s">
        <v>2874</v>
      </c>
      <c r="D124" s="13">
        <v>55414</v>
      </c>
      <c r="E124" s="13" t="s">
        <v>2875</v>
      </c>
    </row>
    <row r="125" ht="13.85" customHeight="1" spans="1:5">
      <c r="A125" s="13" t="s">
        <v>2836</v>
      </c>
      <c r="B125" s="13" t="s">
        <v>2876</v>
      </c>
      <c r="C125" s="13" t="s">
        <v>2874</v>
      </c>
      <c r="D125" s="13">
        <v>55379</v>
      </c>
      <c r="E125" s="13" t="s">
        <v>2877</v>
      </c>
    </row>
    <row r="126" ht="13.85" customHeight="1" spans="1:5">
      <c r="A126" s="13" t="s">
        <v>2836</v>
      </c>
      <c r="B126" s="13" t="s">
        <v>2878</v>
      </c>
      <c r="C126" s="13" t="s">
        <v>2874</v>
      </c>
      <c r="D126" s="13">
        <v>55379</v>
      </c>
      <c r="E126" s="13" t="s">
        <v>2879</v>
      </c>
    </row>
    <row r="127" ht="13.85" customHeight="1" spans="1:5">
      <c r="A127" s="13" t="s">
        <v>2836</v>
      </c>
      <c r="B127" s="13" t="s">
        <v>2880</v>
      </c>
      <c r="C127" s="13" t="s">
        <v>2881</v>
      </c>
      <c r="D127" s="13">
        <v>55121</v>
      </c>
      <c r="E127" s="13" t="s">
        <v>2882</v>
      </c>
    </row>
    <row r="128" ht="13.85" customHeight="1" spans="1:5">
      <c r="A128" s="13" t="s">
        <v>2836</v>
      </c>
      <c r="B128" s="13" t="s">
        <v>2883</v>
      </c>
      <c r="C128" s="13" t="s">
        <v>2881</v>
      </c>
      <c r="D128" s="13">
        <v>53144</v>
      </c>
      <c r="E128" s="13" t="s">
        <v>2884</v>
      </c>
    </row>
    <row r="129" ht="13.85" customHeight="1" spans="1:5">
      <c r="A129" s="13" t="s">
        <v>2836</v>
      </c>
      <c r="B129" s="13" t="s">
        <v>2885</v>
      </c>
      <c r="C129" s="13" t="s">
        <v>2881</v>
      </c>
      <c r="D129" s="13">
        <v>53144</v>
      </c>
      <c r="E129" s="13" t="s">
        <v>2886</v>
      </c>
    </row>
    <row r="130" ht="13.85" customHeight="1" spans="1:5">
      <c r="A130" s="13" t="s">
        <v>2836</v>
      </c>
      <c r="B130" s="13" t="s">
        <v>2887</v>
      </c>
      <c r="C130" s="13" t="s">
        <v>2881</v>
      </c>
      <c r="D130" s="13">
        <v>53125</v>
      </c>
      <c r="E130" s="13" t="s">
        <v>2888</v>
      </c>
    </row>
    <row r="131" ht="13.85" customHeight="1" spans="1:5">
      <c r="A131" s="13" t="s">
        <v>78</v>
      </c>
      <c r="B131" s="13" t="s">
        <v>2889</v>
      </c>
      <c r="C131" s="13" t="s">
        <v>2881</v>
      </c>
      <c r="D131" s="13">
        <v>48183</v>
      </c>
      <c r="E131" s="13" t="s">
        <v>2890</v>
      </c>
    </row>
    <row r="132" ht="13.85" customHeight="1" spans="1:5">
      <c r="A132" s="13" t="s">
        <v>2836</v>
      </c>
      <c r="B132" s="13" t="s">
        <v>2891</v>
      </c>
      <c r="C132" s="13" t="s">
        <v>2881</v>
      </c>
      <c r="D132" s="13">
        <v>48150</v>
      </c>
      <c r="E132" s="13" t="s">
        <v>2892</v>
      </c>
    </row>
    <row r="133" ht="13.85" customHeight="1" spans="1:5">
      <c r="A133" s="13" t="s">
        <v>2836</v>
      </c>
      <c r="B133" s="13" t="s">
        <v>2893</v>
      </c>
      <c r="C133" s="13" t="s">
        <v>2881</v>
      </c>
      <c r="D133" s="13">
        <v>48150</v>
      </c>
      <c r="E133" s="13"/>
    </row>
    <row r="134" ht="13.85" customHeight="1" spans="1:5">
      <c r="A134" s="13" t="s">
        <v>2836</v>
      </c>
      <c r="B134" s="13" t="s">
        <v>2894</v>
      </c>
      <c r="C134" s="13" t="s">
        <v>2895</v>
      </c>
      <c r="D134" s="13">
        <v>47130</v>
      </c>
      <c r="E134" s="13" t="s">
        <v>2896</v>
      </c>
    </row>
    <row r="135" ht="13.85" customHeight="1" spans="1:5">
      <c r="A135" s="13" t="s">
        <v>2836</v>
      </c>
      <c r="B135" s="13" t="s">
        <v>2897</v>
      </c>
      <c r="C135" s="13" t="s">
        <v>2895</v>
      </c>
      <c r="D135" s="13">
        <v>47130</v>
      </c>
      <c r="E135" s="13"/>
    </row>
    <row r="136" ht="13.85" customHeight="1" spans="1:5">
      <c r="A136" s="13" t="s">
        <v>2836</v>
      </c>
      <c r="B136" s="13" t="s">
        <v>2898</v>
      </c>
      <c r="C136" s="13" t="s">
        <v>2895</v>
      </c>
      <c r="D136" s="13">
        <v>46241</v>
      </c>
      <c r="E136" s="13" t="s">
        <v>2899</v>
      </c>
    </row>
    <row r="137" ht="13.85" customHeight="1" spans="1:5">
      <c r="A137" s="13" t="s">
        <v>2836</v>
      </c>
      <c r="B137" s="13" t="s">
        <v>2900</v>
      </c>
      <c r="C137" s="13" t="s">
        <v>2895</v>
      </c>
      <c r="D137" s="13">
        <v>46168</v>
      </c>
      <c r="E137" s="13"/>
    </row>
    <row r="138" ht="13.85" customHeight="1" spans="1:5">
      <c r="A138" s="13" t="s">
        <v>2836</v>
      </c>
      <c r="B138" s="13" t="s">
        <v>2901</v>
      </c>
      <c r="C138" s="13" t="s">
        <v>2895</v>
      </c>
      <c r="D138" s="13">
        <v>46168</v>
      </c>
      <c r="E138" s="13" t="s">
        <v>2902</v>
      </c>
    </row>
    <row r="139" ht="13.85" customHeight="1" spans="1:5">
      <c r="A139" s="13" t="s">
        <v>2836</v>
      </c>
      <c r="B139" s="13" t="s">
        <v>2903</v>
      </c>
      <c r="C139" s="13" t="s">
        <v>2895</v>
      </c>
      <c r="D139" s="13">
        <v>46168</v>
      </c>
      <c r="E139" s="13" t="s">
        <v>2904</v>
      </c>
    </row>
    <row r="140" ht="13.85" customHeight="1" spans="1:5">
      <c r="A140" s="13" t="s">
        <v>2836</v>
      </c>
      <c r="B140" s="13" t="s">
        <v>2905</v>
      </c>
      <c r="C140" s="13" t="s">
        <v>2895</v>
      </c>
      <c r="D140" s="13">
        <v>46075</v>
      </c>
      <c r="E140" s="13" t="s">
        <v>2906</v>
      </c>
    </row>
    <row r="141" ht="13.85" customHeight="1" spans="1:5">
      <c r="A141" s="13" t="s">
        <v>2836</v>
      </c>
      <c r="B141" s="13" t="s">
        <v>2907</v>
      </c>
      <c r="C141" s="13" t="s">
        <v>2895</v>
      </c>
      <c r="D141" s="13">
        <v>46075</v>
      </c>
      <c r="E141" s="13" t="s">
        <v>2908</v>
      </c>
    </row>
    <row r="142" ht="13.85" customHeight="1" spans="1:5">
      <c r="A142" s="13" t="s">
        <v>2836</v>
      </c>
      <c r="B142" s="13" t="s">
        <v>2909</v>
      </c>
      <c r="C142" s="13" t="s">
        <v>2910</v>
      </c>
      <c r="D142" s="13">
        <v>44087</v>
      </c>
      <c r="E142" s="13" t="s">
        <v>2911</v>
      </c>
    </row>
    <row r="143" ht="13.85" customHeight="1" spans="1:5">
      <c r="A143" s="13" t="s">
        <v>2836</v>
      </c>
      <c r="B143" s="13" t="s">
        <v>2912</v>
      </c>
      <c r="C143" s="13" t="s">
        <v>2910</v>
      </c>
      <c r="D143" s="13">
        <v>43204</v>
      </c>
      <c r="E143" s="13" t="s">
        <v>2913</v>
      </c>
    </row>
    <row r="144" ht="13.85" customHeight="1" spans="1:5">
      <c r="A144" s="13" t="s">
        <v>2836</v>
      </c>
      <c r="B144" s="13" t="s">
        <v>2914</v>
      </c>
      <c r="C144" s="13" t="s">
        <v>2910</v>
      </c>
      <c r="D144" s="13">
        <v>43125</v>
      </c>
      <c r="E144" s="13" t="s">
        <v>2915</v>
      </c>
    </row>
    <row r="145" ht="13.85" customHeight="1" spans="1:5">
      <c r="A145" s="13" t="s">
        <v>2836</v>
      </c>
      <c r="B145" s="13" t="s">
        <v>2916</v>
      </c>
      <c r="C145" s="13" t="s">
        <v>2910</v>
      </c>
      <c r="D145" s="13">
        <v>43062</v>
      </c>
      <c r="E145" s="13" t="s">
        <v>2917</v>
      </c>
    </row>
    <row r="146" ht="13.85" customHeight="1" spans="1:5">
      <c r="A146" s="13" t="s">
        <v>2836</v>
      </c>
      <c r="B146" s="13" t="s">
        <v>2918</v>
      </c>
      <c r="C146" s="13" t="s">
        <v>2919</v>
      </c>
      <c r="D146" s="13">
        <v>42718</v>
      </c>
      <c r="E146" s="13" t="s">
        <v>2920</v>
      </c>
    </row>
    <row r="147" ht="13.85" customHeight="1" spans="1:5">
      <c r="A147" s="13" t="s">
        <v>2836</v>
      </c>
      <c r="B147" s="13" t="s">
        <v>2921</v>
      </c>
      <c r="C147" s="13" t="s">
        <v>2919</v>
      </c>
      <c r="D147" s="13">
        <v>41048</v>
      </c>
      <c r="E147" s="13" t="s">
        <v>2922</v>
      </c>
    </row>
    <row r="148" ht="13.85" customHeight="1" spans="1:5">
      <c r="A148" s="13" t="s">
        <v>2836</v>
      </c>
      <c r="B148" s="13" t="s">
        <v>2923</v>
      </c>
      <c r="C148" s="13" t="s">
        <v>2919</v>
      </c>
      <c r="D148" s="13">
        <v>41048</v>
      </c>
      <c r="E148" s="13" t="s">
        <v>2924</v>
      </c>
    </row>
    <row r="149" ht="13.85" customHeight="1" spans="1:5">
      <c r="A149" s="13" t="s">
        <v>2836</v>
      </c>
      <c r="B149" s="13" t="s">
        <v>2925</v>
      </c>
      <c r="C149" s="13" t="s">
        <v>2919</v>
      </c>
      <c r="D149" s="13">
        <v>41048</v>
      </c>
      <c r="E149" s="13" t="s">
        <v>2926</v>
      </c>
    </row>
    <row r="150" ht="13.85" customHeight="1" spans="1:5">
      <c r="A150" s="13" t="s">
        <v>2836</v>
      </c>
      <c r="B150" s="13" t="s">
        <v>2927</v>
      </c>
      <c r="C150" s="13" t="s">
        <v>2919</v>
      </c>
      <c r="D150" s="13">
        <v>41048</v>
      </c>
      <c r="E150" s="13" t="s">
        <v>2928</v>
      </c>
    </row>
    <row r="151" ht="13.85" customHeight="1" spans="1:5">
      <c r="A151" s="13" t="s">
        <v>2836</v>
      </c>
      <c r="B151" s="13" t="s">
        <v>2929</v>
      </c>
      <c r="C151" s="13" t="s">
        <v>2919</v>
      </c>
      <c r="D151" s="13">
        <v>41042</v>
      </c>
      <c r="E151" s="13" t="s">
        <v>2930</v>
      </c>
    </row>
    <row r="152" ht="13.85" customHeight="1" spans="1:5">
      <c r="A152" s="13" t="s">
        <v>2836</v>
      </c>
      <c r="B152" s="13" t="s">
        <v>2931</v>
      </c>
      <c r="C152" s="13" t="s">
        <v>2919</v>
      </c>
      <c r="D152" s="13">
        <v>41018</v>
      </c>
      <c r="E152" s="13"/>
    </row>
    <row r="153" ht="13.85" customHeight="1" spans="1:5">
      <c r="A153" s="13" t="s">
        <v>2836</v>
      </c>
      <c r="B153" s="13" t="s">
        <v>2932</v>
      </c>
      <c r="C153" s="13" t="s">
        <v>2919</v>
      </c>
      <c r="D153" s="13">
        <v>40511</v>
      </c>
      <c r="E153" s="13" t="s">
        <v>2933</v>
      </c>
    </row>
    <row r="154" ht="13.85" customHeight="1" spans="1:5">
      <c r="A154" s="13" t="s">
        <v>2836</v>
      </c>
      <c r="B154" s="13" t="s">
        <v>2934</v>
      </c>
      <c r="C154" s="13" t="s">
        <v>2919</v>
      </c>
      <c r="D154" s="13">
        <v>40511</v>
      </c>
      <c r="E154" s="13" t="s">
        <v>2935</v>
      </c>
    </row>
    <row r="155" ht="13.85" customHeight="1" spans="1:5">
      <c r="A155" s="13" t="s">
        <v>2836</v>
      </c>
      <c r="B155" s="13" t="s">
        <v>2936</v>
      </c>
      <c r="C155" s="13" t="s">
        <v>2919</v>
      </c>
      <c r="D155" s="13">
        <v>40218</v>
      </c>
      <c r="E155" s="13" t="s">
        <v>2937</v>
      </c>
    </row>
    <row r="156" ht="13.85" customHeight="1" spans="1:5">
      <c r="A156" s="13" t="s">
        <v>2836</v>
      </c>
      <c r="B156" s="13" t="s">
        <v>2938</v>
      </c>
      <c r="C156" s="13" t="s">
        <v>2919</v>
      </c>
      <c r="D156" s="13">
        <v>40165</v>
      </c>
      <c r="E156" s="13" t="s">
        <v>2939</v>
      </c>
    </row>
    <row r="157" ht="13.85" customHeight="1" spans="1:5">
      <c r="A157" s="13" t="s">
        <v>2836</v>
      </c>
      <c r="B157" s="13" t="s">
        <v>2940</v>
      </c>
      <c r="C157" s="13" t="s">
        <v>2919</v>
      </c>
      <c r="D157" s="13">
        <v>40165</v>
      </c>
      <c r="E157" s="13" t="s">
        <v>2941</v>
      </c>
    </row>
    <row r="158" ht="13.85" customHeight="1" spans="1:5">
      <c r="A158" s="13" t="s">
        <v>2836</v>
      </c>
      <c r="B158" s="13" t="s">
        <v>2942</v>
      </c>
      <c r="C158" s="13" t="s">
        <v>2919</v>
      </c>
      <c r="D158" s="13">
        <v>40165</v>
      </c>
      <c r="E158" s="13" t="s">
        <v>2943</v>
      </c>
    </row>
    <row r="159" ht="13.85" customHeight="1" spans="1:5">
      <c r="A159" s="13" t="s">
        <v>2836</v>
      </c>
      <c r="B159" s="13" t="s">
        <v>2944</v>
      </c>
      <c r="C159" s="13" t="s">
        <v>2919</v>
      </c>
      <c r="D159" s="13">
        <v>40165</v>
      </c>
      <c r="E159" s="13" t="s">
        <v>2945</v>
      </c>
    </row>
    <row r="160" ht="13.85" customHeight="1" spans="1:5">
      <c r="A160" s="13" t="s">
        <v>2836</v>
      </c>
      <c r="B160" s="13" t="s">
        <v>2946</v>
      </c>
      <c r="C160" s="13" t="s">
        <v>2919</v>
      </c>
      <c r="D160" s="13">
        <v>41018</v>
      </c>
      <c r="E160" s="13" t="s">
        <v>2947</v>
      </c>
    </row>
    <row r="161" ht="13.85" customHeight="1" spans="1:5">
      <c r="A161" s="13" t="s">
        <v>2836</v>
      </c>
      <c r="B161" s="13" t="s">
        <v>2948</v>
      </c>
      <c r="C161" s="13" t="s">
        <v>2910</v>
      </c>
      <c r="D161" s="13">
        <v>45050</v>
      </c>
      <c r="E161" s="13" t="s">
        <v>2949</v>
      </c>
    </row>
    <row r="162" ht="13.85" customHeight="1" spans="1:5">
      <c r="A162" s="13" t="s">
        <v>2836</v>
      </c>
      <c r="B162" s="13" t="s">
        <v>2950</v>
      </c>
      <c r="C162" s="13" t="s">
        <v>2895</v>
      </c>
      <c r="D162" s="13">
        <v>46143</v>
      </c>
      <c r="E162" s="13" t="s">
        <v>2951</v>
      </c>
    </row>
    <row r="163" ht="13.85" customHeight="1" spans="1:5">
      <c r="A163" s="13" t="s">
        <v>2836</v>
      </c>
      <c r="B163" s="13" t="s">
        <v>2952</v>
      </c>
      <c r="C163" s="13" t="s">
        <v>2881</v>
      </c>
      <c r="D163" s="13">
        <v>48317</v>
      </c>
      <c r="E163" s="13" t="s">
        <v>2953</v>
      </c>
    </row>
    <row r="164" ht="13.85" customHeight="1" spans="1:5">
      <c r="A164" s="13" t="s">
        <v>78</v>
      </c>
      <c r="B164" s="13" t="s">
        <v>2954</v>
      </c>
      <c r="C164" s="13" t="s">
        <v>2955</v>
      </c>
      <c r="D164" s="13">
        <v>38118</v>
      </c>
      <c r="E164" s="13" t="s">
        <v>2956</v>
      </c>
    </row>
    <row r="165" ht="13.85" customHeight="1" spans="1:5">
      <c r="A165" s="13" t="s">
        <v>78</v>
      </c>
      <c r="B165" s="13" t="s">
        <v>2957</v>
      </c>
      <c r="C165" s="13" t="s">
        <v>2955</v>
      </c>
      <c r="D165" s="13">
        <v>37416</v>
      </c>
      <c r="E165" s="13" t="s">
        <v>2958</v>
      </c>
    </row>
    <row r="166" ht="13.85" customHeight="1" spans="1:5">
      <c r="A166" s="13" t="s">
        <v>78</v>
      </c>
      <c r="B166" s="13" t="s">
        <v>2959</v>
      </c>
      <c r="C166" s="13" t="s">
        <v>2955</v>
      </c>
      <c r="D166" s="13">
        <v>37310</v>
      </c>
      <c r="E166" s="13" t="s">
        <v>2960</v>
      </c>
    </row>
    <row r="167" ht="13.85" customHeight="1" spans="1:5">
      <c r="A167" s="13" t="s">
        <v>78</v>
      </c>
      <c r="B167" s="13" t="s">
        <v>2961</v>
      </c>
      <c r="C167" s="13" t="s">
        <v>2955</v>
      </c>
      <c r="D167" s="13">
        <v>37217</v>
      </c>
      <c r="E167" s="13"/>
    </row>
    <row r="168" ht="13.85" customHeight="1" spans="1:5">
      <c r="A168" s="13" t="s">
        <v>78</v>
      </c>
      <c r="B168" s="13" t="s">
        <v>2962</v>
      </c>
      <c r="C168" s="13" t="s">
        <v>2955</v>
      </c>
      <c r="D168" s="13">
        <v>37217</v>
      </c>
      <c r="E168" s="13" t="s">
        <v>2963</v>
      </c>
    </row>
    <row r="169" ht="13.85" customHeight="1" spans="1:5">
      <c r="A169" s="13" t="s">
        <v>78</v>
      </c>
      <c r="B169" s="13" t="s">
        <v>2964</v>
      </c>
      <c r="C169" s="13" t="s">
        <v>2955</v>
      </c>
      <c r="D169" s="13">
        <v>37127</v>
      </c>
      <c r="E169" s="13" t="s">
        <v>2965</v>
      </c>
    </row>
    <row r="170" ht="13.85" customHeight="1" spans="1:5">
      <c r="A170" s="13" t="s">
        <v>78</v>
      </c>
      <c r="B170" s="13" t="s">
        <v>2966</v>
      </c>
      <c r="C170" s="13" t="s">
        <v>2955</v>
      </c>
      <c r="D170" s="13">
        <v>37090</v>
      </c>
      <c r="E170" s="13" t="s">
        <v>2967</v>
      </c>
    </row>
    <row r="171" ht="13.85" customHeight="1" spans="1:5">
      <c r="A171" s="13" t="s">
        <v>78</v>
      </c>
      <c r="B171" s="13" t="s">
        <v>2968</v>
      </c>
      <c r="C171" s="13" t="s">
        <v>2955</v>
      </c>
      <c r="D171" s="13">
        <v>37087</v>
      </c>
      <c r="E171" s="13" t="s">
        <v>2969</v>
      </c>
    </row>
    <row r="172" ht="13.85" customHeight="1" spans="1:5">
      <c r="A172" s="13" t="s">
        <v>78</v>
      </c>
      <c r="B172" s="13" t="s">
        <v>2970</v>
      </c>
      <c r="C172" s="13" t="s">
        <v>2971</v>
      </c>
      <c r="D172" s="13">
        <v>33897</v>
      </c>
      <c r="E172" s="13" t="s">
        <v>2972</v>
      </c>
    </row>
    <row r="173" ht="13.85" customHeight="1" spans="1:5">
      <c r="A173" s="13" t="s">
        <v>78</v>
      </c>
      <c r="B173" s="13" t="s">
        <v>2973</v>
      </c>
      <c r="C173" s="13" t="s">
        <v>2971</v>
      </c>
      <c r="D173" s="13">
        <v>33811</v>
      </c>
      <c r="E173" s="13" t="s">
        <v>2974</v>
      </c>
    </row>
    <row r="174" ht="13.85" customHeight="1" spans="1:5">
      <c r="A174" s="13" t="s">
        <v>78</v>
      </c>
      <c r="B174" s="13" t="s">
        <v>2975</v>
      </c>
      <c r="C174" s="13" t="s">
        <v>2971</v>
      </c>
      <c r="D174" s="13">
        <v>33605</v>
      </c>
      <c r="E174" s="13" t="s">
        <v>2976</v>
      </c>
    </row>
    <row r="175" ht="13.85" customHeight="1" spans="1:5">
      <c r="A175" s="13" t="s">
        <v>78</v>
      </c>
      <c r="B175" s="13" t="s">
        <v>2977</v>
      </c>
      <c r="C175" s="13" t="s">
        <v>2971</v>
      </c>
      <c r="D175" s="13">
        <v>33570</v>
      </c>
      <c r="E175" s="13" t="s">
        <v>2978</v>
      </c>
    </row>
    <row r="176" ht="13.85" customHeight="1" spans="1:5">
      <c r="A176" s="13" t="s">
        <v>78</v>
      </c>
      <c r="B176" s="13" t="s">
        <v>2979</v>
      </c>
      <c r="C176" s="13" t="s">
        <v>2971</v>
      </c>
      <c r="D176" s="13">
        <v>33182</v>
      </c>
      <c r="E176" s="13" t="s">
        <v>2980</v>
      </c>
    </row>
    <row r="177" ht="13.85" customHeight="1" spans="1:5">
      <c r="A177" s="13" t="s">
        <v>78</v>
      </c>
      <c r="B177" s="13" t="s">
        <v>2981</v>
      </c>
      <c r="C177" s="13" t="s">
        <v>2971</v>
      </c>
      <c r="D177" s="13">
        <v>33169</v>
      </c>
      <c r="E177" s="13" t="s">
        <v>2982</v>
      </c>
    </row>
    <row r="178" ht="13.85" customHeight="1" spans="1:5">
      <c r="A178" s="13" t="s">
        <v>78</v>
      </c>
      <c r="B178" s="13" t="s">
        <v>2983</v>
      </c>
      <c r="C178" s="13" t="s">
        <v>2971</v>
      </c>
      <c r="D178" s="13">
        <v>33122</v>
      </c>
      <c r="E178" s="13" t="s">
        <v>2984</v>
      </c>
    </row>
    <row r="179" ht="13.85" customHeight="1" spans="1:5">
      <c r="A179" s="13" t="s">
        <v>78</v>
      </c>
      <c r="B179" s="13" t="s">
        <v>2985</v>
      </c>
      <c r="C179" s="13" t="s">
        <v>2971</v>
      </c>
      <c r="D179" s="13">
        <v>33054</v>
      </c>
      <c r="E179" s="13" t="s">
        <v>2986</v>
      </c>
    </row>
    <row r="180" ht="13.85" customHeight="1" spans="1:5">
      <c r="A180" s="13" t="s">
        <v>78</v>
      </c>
      <c r="B180" s="13" t="s">
        <v>2987</v>
      </c>
      <c r="C180" s="13" t="s">
        <v>2971</v>
      </c>
      <c r="D180" s="13">
        <v>32819</v>
      </c>
      <c r="E180" s="13" t="s">
        <v>2988</v>
      </c>
    </row>
    <row r="181" ht="13.85" customHeight="1" spans="1:5">
      <c r="A181" s="13" t="s">
        <v>78</v>
      </c>
      <c r="B181" s="13" t="s">
        <v>2989</v>
      </c>
      <c r="C181" s="13" t="s">
        <v>2971</v>
      </c>
      <c r="D181" s="13">
        <v>32226</v>
      </c>
      <c r="E181" s="13" t="s">
        <v>2990</v>
      </c>
    </row>
    <row r="182" ht="13.85" customHeight="1" spans="1:5">
      <c r="A182" s="13" t="s">
        <v>78</v>
      </c>
      <c r="B182" s="13" t="s">
        <v>2991</v>
      </c>
      <c r="C182" s="13" t="s">
        <v>2971</v>
      </c>
      <c r="D182" s="13">
        <v>32221</v>
      </c>
      <c r="E182" s="13"/>
    </row>
    <row r="183" ht="13.85" customHeight="1" spans="1:5">
      <c r="A183" s="13" t="s">
        <v>78</v>
      </c>
      <c r="B183" s="13" t="s">
        <v>2992</v>
      </c>
      <c r="C183" s="13" t="s">
        <v>2971</v>
      </c>
      <c r="D183" s="13">
        <v>32221</v>
      </c>
      <c r="E183" s="13" t="s">
        <v>2993</v>
      </c>
    </row>
    <row r="184" ht="13.85" customHeight="1" spans="1:5">
      <c r="A184" s="13" t="s">
        <v>78</v>
      </c>
      <c r="B184" s="13" t="s">
        <v>2994</v>
      </c>
      <c r="C184" s="13" t="s">
        <v>2971</v>
      </c>
      <c r="D184" s="13">
        <v>32219</v>
      </c>
      <c r="E184" s="13" t="s">
        <v>2995</v>
      </c>
    </row>
    <row r="185" ht="13.85" customHeight="1" spans="1:5">
      <c r="A185" s="13" t="s">
        <v>78</v>
      </c>
      <c r="B185" s="13" t="s">
        <v>2996</v>
      </c>
      <c r="C185" s="13" t="s">
        <v>2971</v>
      </c>
      <c r="D185" s="13">
        <v>32218</v>
      </c>
      <c r="E185" s="13" t="s">
        <v>2997</v>
      </c>
    </row>
    <row r="186" ht="13.85" customHeight="1" spans="1:5">
      <c r="A186" s="13" t="s">
        <v>78</v>
      </c>
      <c r="B186" s="13" t="s">
        <v>2998</v>
      </c>
      <c r="C186" s="13" t="s">
        <v>2999</v>
      </c>
      <c r="D186" s="13">
        <v>30549</v>
      </c>
      <c r="E186" s="13"/>
    </row>
    <row r="187" ht="13.85" customHeight="1" spans="1:5">
      <c r="A187" s="13" t="s">
        <v>78</v>
      </c>
      <c r="B187" s="13" t="s">
        <v>3000</v>
      </c>
      <c r="C187" s="13" t="s">
        <v>2999</v>
      </c>
      <c r="D187" s="13">
        <v>30517</v>
      </c>
      <c r="E187" s="13" t="s">
        <v>3001</v>
      </c>
    </row>
    <row r="188" ht="13.85" customHeight="1" spans="1:5">
      <c r="A188" s="13" t="s">
        <v>78</v>
      </c>
      <c r="B188" s="13" t="s">
        <v>3002</v>
      </c>
      <c r="C188" s="13" t="s">
        <v>2999</v>
      </c>
      <c r="D188" s="13">
        <v>30344</v>
      </c>
      <c r="E188" s="13" t="s">
        <v>3003</v>
      </c>
    </row>
    <row r="189" ht="13.85" customHeight="1" spans="1:5">
      <c r="A189" s="13" t="s">
        <v>78</v>
      </c>
      <c r="B189" s="13" t="s">
        <v>3004</v>
      </c>
      <c r="C189" s="13" t="s">
        <v>2999</v>
      </c>
      <c r="D189" s="13">
        <v>30318</v>
      </c>
      <c r="E189" s="13" t="s">
        <v>3005</v>
      </c>
    </row>
    <row r="190" ht="13.85" customHeight="1" spans="1:5">
      <c r="A190" s="13" t="s">
        <v>78</v>
      </c>
      <c r="B190" s="13" t="s">
        <v>3006</v>
      </c>
      <c r="C190" s="13" t="s">
        <v>2999</v>
      </c>
      <c r="D190" s="13">
        <v>30291</v>
      </c>
      <c r="E190" s="13" t="s">
        <v>3007</v>
      </c>
    </row>
    <row r="191" ht="13.85" customHeight="1" spans="1:5">
      <c r="A191" s="13" t="s">
        <v>78</v>
      </c>
      <c r="B191" s="13" t="s">
        <v>3008</v>
      </c>
      <c r="C191" s="13" t="s">
        <v>2999</v>
      </c>
      <c r="D191" s="13">
        <v>30122</v>
      </c>
      <c r="E191" s="13" t="s">
        <v>3009</v>
      </c>
    </row>
    <row r="192" ht="13.85" customHeight="1" spans="1:5">
      <c r="A192" s="13" t="s">
        <v>78</v>
      </c>
      <c r="B192" s="13" t="s">
        <v>3010</v>
      </c>
      <c r="C192" s="13" t="s">
        <v>2999</v>
      </c>
      <c r="D192" s="13">
        <v>31216</v>
      </c>
      <c r="E192" s="13" t="s">
        <v>3011</v>
      </c>
    </row>
    <row r="193" ht="13.85" customHeight="1" spans="1:5">
      <c r="A193" s="13" t="s">
        <v>78</v>
      </c>
      <c r="B193" s="13" t="s">
        <v>3012</v>
      </c>
      <c r="C193" s="13" t="s">
        <v>2971</v>
      </c>
      <c r="D193" s="13">
        <v>33811</v>
      </c>
      <c r="E193" s="13" t="s">
        <v>3013</v>
      </c>
    </row>
    <row r="194" ht="13.85" customHeight="1" spans="1:5">
      <c r="A194" s="13" t="s">
        <v>78</v>
      </c>
      <c r="B194" s="13" t="s">
        <v>3014</v>
      </c>
      <c r="C194" s="13" t="s">
        <v>2955</v>
      </c>
      <c r="D194" s="13">
        <v>37090</v>
      </c>
      <c r="E194" s="13" t="s">
        <v>3015</v>
      </c>
    </row>
    <row r="195" ht="13.85" customHeight="1" spans="1:5">
      <c r="A195" s="13" t="s">
        <v>78</v>
      </c>
      <c r="B195" s="13" t="s">
        <v>3016</v>
      </c>
      <c r="C195" s="13" t="s">
        <v>3017</v>
      </c>
      <c r="D195" s="13">
        <v>29303</v>
      </c>
      <c r="E195" s="13" t="s">
        <v>3018</v>
      </c>
    </row>
    <row r="196" ht="13.85" customHeight="1" spans="1:5">
      <c r="A196" s="13" t="s">
        <v>78</v>
      </c>
      <c r="B196" s="13" t="s">
        <v>3019</v>
      </c>
      <c r="C196" s="13" t="s">
        <v>3017</v>
      </c>
      <c r="D196" s="13">
        <v>29172</v>
      </c>
      <c r="E196" s="13" t="s">
        <v>3020</v>
      </c>
    </row>
    <row r="197" ht="13.85" customHeight="1" spans="1:5">
      <c r="A197" s="13" t="s">
        <v>78</v>
      </c>
      <c r="B197" s="13" t="s">
        <v>3021</v>
      </c>
      <c r="C197" s="13" t="s">
        <v>3017</v>
      </c>
      <c r="D197" s="13">
        <v>29172</v>
      </c>
      <c r="E197" s="13" t="s">
        <v>3022</v>
      </c>
    </row>
    <row r="198" ht="13.85" customHeight="1" spans="1:5">
      <c r="A198" s="13" t="s">
        <v>78</v>
      </c>
      <c r="B198" s="13" t="s">
        <v>3023</v>
      </c>
      <c r="C198" s="13" t="s">
        <v>3024</v>
      </c>
      <c r="D198" s="13">
        <v>28214</v>
      </c>
      <c r="E198" s="13" t="s">
        <v>3025</v>
      </c>
    </row>
    <row r="199" ht="13.85" customHeight="1" spans="1:5">
      <c r="A199" s="13" t="s">
        <v>78</v>
      </c>
      <c r="B199" s="13" t="s">
        <v>3026</v>
      </c>
      <c r="C199" s="13" t="s">
        <v>3024</v>
      </c>
      <c r="D199" s="13">
        <v>28201</v>
      </c>
      <c r="E199" s="13" t="s">
        <v>3027</v>
      </c>
    </row>
    <row r="200" ht="13.85" customHeight="1" spans="1:5">
      <c r="A200" s="13" t="s">
        <v>78</v>
      </c>
      <c r="B200" s="13" t="s">
        <v>3028</v>
      </c>
      <c r="C200" s="13" t="s">
        <v>3024</v>
      </c>
      <c r="D200" s="13">
        <v>28027</v>
      </c>
      <c r="E200" s="13" t="s">
        <v>3029</v>
      </c>
    </row>
    <row r="201" ht="13.85" customHeight="1" spans="1:5">
      <c r="A201" s="13" t="s">
        <v>78</v>
      </c>
      <c r="B201" s="13" t="s">
        <v>3030</v>
      </c>
      <c r="C201" s="13" t="s">
        <v>3031</v>
      </c>
      <c r="D201" s="13">
        <v>27703</v>
      </c>
      <c r="E201" s="13" t="s">
        <v>3032</v>
      </c>
    </row>
    <row r="202" ht="13.85" customHeight="1" spans="1:5">
      <c r="A202" s="13" t="s">
        <v>78</v>
      </c>
      <c r="B202" s="13" t="s">
        <v>3033</v>
      </c>
      <c r="C202" s="13" t="s">
        <v>3031</v>
      </c>
      <c r="D202" s="13">
        <v>27609</v>
      </c>
      <c r="E202" s="13" t="s">
        <v>3034</v>
      </c>
    </row>
    <row r="203" ht="13.85" customHeight="1" spans="1:5">
      <c r="A203" s="13" t="s">
        <v>78</v>
      </c>
      <c r="B203" s="13" t="s">
        <v>3035</v>
      </c>
      <c r="C203" s="13" t="s">
        <v>3031</v>
      </c>
      <c r="D203" s="13">
        <v>23836</v>
      </c>
      <c r="E203" s="13" t="s">
        <v>3036</v>
      </c>
    </row>
    <row r="204" ht="13.85" customHeight="1" spans="1:5">
      <c r="A204" s="13" t="s">
        <v>78</v>
      </c>
      <c r="B204" s="13" t="s">
        <v>3037</v>
      </c>
      <c r="C204" s="13" t="s">
        <v>3031</v>
      </c>
      <c r="D204" s="13">
        <v>23836</v>
      </c>
      <c r="E204" s="13" t="s">
        <v>3038</v>
      </c>
    </row>
    <row r="205" ht="13.85" customHeight="1" spans="1:5">
      <c r="A205" s="13" t="s">
        <v>78</v>
      </c>
      <c r="B205" s="13" t="s">
        <v>3039</v>
      </c>
      <c r="C205" s="13" t="s">
        <v>3031</v>
      </c>
      <c r="D205" s="13">
        <v>23803</v>
      </c>
      <c r="E205" s="13" t="s">
        <v>3040</v>
      </c>
    </row>
    <row r="206" ht="13.85" customHeight="1" spans="1:5">
      <c r="A206" s="13" t="s">
        <v>78</v>
      </c>
      <c r="B206" s="13" t="s">
        <v>3041</v>
      </c>
      <c r="C206" s="13" t="s">
        <v>3042</v>
      </c>
      <c r="D206" s="13">
        <v>23230</v>
      </c>
      <c r="E206" s="13" t="s">
        <v>3043</v>
      </c>
    </row>
    <row r="207" ht="13.85" customHeight="1" spans="1:5">
      <c r="A207" s="13" t="s">
        <v>78</v>
      </c>
      <c r="B207" s="13" t="s">
        <v>3044</v>
      </c>
      <c r="C207" s="13" t="s">
        <v>3042</v>
      </c>
      <c r="D207" s="13">
        <v>22151</v>
      </c>
      <c r="E207" s="13" t="s">
        <v>3045</v>
      </c>
    </row>
    <row r="208" ht="13.85" customHeight="1" spans="1:5">
      <c r="A208" s="13" t="s">
        <v>78</v>
      </c>
      <c r="B208" s="13" t="s">
        <v>3046</v>
      </c>
      <c r="C208" s="13" t="s">
        <v>3031</v>
      </c>
      <c r="D208" s="13" t="s">
        <v>3047</v>
      </c>
      <c r="E208" s="13" t="s">
        <v>3048</v>
      </c>
    </row>
    <row r="209" ht="13.85" customHeight="1" spans="1:5">
      <c r="A209" s="13" t="s">
        <v>78</v>
      </c>
      <c r="B209" s="13" t="s">
        <v>3049</v>
      </c>
      <c r="C209" s="13" t="s">
        <v>3042</v>
      </c>
      <c r="D209" s="13">
        <v>22151</v>
      </c>
      <c r="E209" s="13" t="s">
        <v>3045</v>
      </c>
    </row>
    <row r="210" ht="13.85" customHeight="1" spans="1:5">
      <c r="A210" s="13" t="s">
        <v>78</v>
      </c>
      <c r="B210" s="13" t="s">
        <v>3050</v>
      </c>
      <c r="C210" s="13" t="s">
        <v>3042</v>
      </c>
      <c r="D210" s="13">
        <v>21224</v>
      </c>
      <c r="E210" s="13" t="s">
        <v>3051</v>
      </c>
    </row>
    <row r="211" ht="13.85" customHeight="1" spans="1:5">
      <c r="A211" s="13" t="s">
        <v>78</v>
      </c>
      <c r="B211" s="13" t="s">
        <v>3052</v>
      </c>
      <c r="C211" s="13" t="s">
        <v>3042</v>
      </c>
      <c r="D211" s="13">
        <v>21224</v>
      </c>
      <c r="E211" s="13" t="s">
        <v>3053</v>
      </c>
    </row>
    <row r="212" ht="13.85" customHeight="1" spans="1:5">
      <c r="A212" s="13" t="s">
        <v>78</v>
      </c>
      <c r="B212" s="13" t="s">
        <v>3054</v>
      </c>
      <c r="C212" s="13" t="s">
        <v>3042</v>
      </c>
      <c r="D212" s="13">
        <v>21093</v>
      </c>
      <c r="E212" s="13" t="s">
        <v>3055</v>
      </c>
    </row>
    <row r="213" ht="13.85" customHeight="1" spans="1:5">
      <c r="A213" s="13" t="s">
        <v>78</v>
      </c>
      <c r="B213" s="13" t="s">
        <v>3056</v>
      </c>
      <c r="C213" s="13" t="s">
        <v>3042</v>
      </c>
      <c r="D213" s="13">
        <v>20850</v>
      </c>
      <c r="E213" s="13" t="s">
        <v>3057</v>
      </c>
    </row>
    <row r="214" ht="13.85" customHeight="1" spans="1:5">
      <c r="A214" s="13" t="s">
        <v>78</v>
      </c>
      <c r="B214" s="13" t="s">
        <v>3058</v>
      </c>
      <c r="C214" s="13" t="s">
        <v>3042</v>
      </c>
      <c r="D214" s="13">
        <v>20166</v>
      </c>
      <c r="E214" s="13" t="s">
        <v>3059</v>
      </c>
    </row>
    <row r="215" ht="13.85" customHeight="1" spans="1:5">
      <c r="A215" s="13" t="s">
        <v>78</v>
      </c>
      <c r="B215" s="13" t="s">
        <v>3060</v>
      </c>
      <c r="C215" s="13" t="s">
        <v>3042</v>
      </c>
      <c r="D215" s="13">
        <v>21901</v>
      </c>
      <c r="E215" s="13" t="s">
        <v>3061</v>
      </c>
    </row>
    <row r="216" ht="13.85" customHeight="1" spans="1:5">
      <c r="A216" s="13" t="s">
        <v>78</v>
      </c>
      <c r="B216" s="13" t="s">
        <v>3062</v>
      </c>
      <c r="C216" s="13" t="s">
        <v>3024</v>
      </c>
      <c r="D216" s="13">
        <v>28027</v>
      </c>
      <c r="E216" s="13" t="s">
        <v>3063</v>
      </c>
    </row>
    <row r="217" ht="13.85" customHeight="1" spans="1:5">
      <c r="A217" s="13" t="s">
        <v>78</v>
      </c>
      <c r="B217" s="13" t="s">
        <v>3064</v>
      </c>
      <c r="C217" s="13" t="s">
        <v>3065</v>
      </c>
      <c r="D217" s="13">
        <v>19720</v>
      </c>
      <c r="E217" s="13"/>
    </row>
    <row r="218" ht="13.85" customHeight="1" spans="1:5">
      <c r="A218" s="13" t="s">
        <v>78</v>
      </c>
      <c r="B218" s="13" t="s">
        <v>3066</v>
      </c>
      <c r="C218" s="13" t="s">
        <v>3065</v>
      </c>
      <c r="D218" s="13">
        <v>19720</v>
      </c>
      <c r="E218" s="13" t="s">
        <v>3067</v>
      </c>
    </row>
    <row r="219" ht="13.85" customHeight="1" spans="1:5">
      <c r="A219" s="13" t="s">
        <v>78</v>
      </c>
      <c r="B219" s="13" t="s">
        <v>3068</v>
      </c>
      <c r="C219" s="13" t="s">
        <v>3065</v>
      </c>
      <c r="D219" s="13">
        <v>19709</v>
      </c>
      <c r="E219" s="13"/>
    </row>
    <row r="220" ht="13.85" customHeight="1" spans="1:5">
      <c r="A220" s="13" t="s">
        <v>78</v>
      </c>
      <c r="B220" s="13" t="s">
        <v>3069</v>
      </c>
      <c r="C220" s="13" t="s">
        <v>3065</v>
      </c>
      <c r="D220" s="13">
        <v>19709</v>
      </c>
      <c r="E220" s="13" t="s">
        <v>3070</v>
      </c>
    </row>
    <row r="221" ht="13.85" customHeight="1" spans="1:5">
      <c r="A221" s="13" t="s">
        <v>78</v>
      </c>
      <c r="B221" s="13" t="s">
        <v>3071</v>
      </c>
      <c r="C221" s="13" t="s">
        <v>3072</v>
      </c>
      <c r="D221" s="13">
        <v>19137</v>
      </c>
      <c r="E221" s="13" t="s">
        <v>3073</v>
      </c>
    </row>
    <row r="222" ht="13.85" customHeight="1" spans="1:5">
      <c r="A222" s="13" t="s">
        <v>78</v>
      </c>
      <c r="B222" s="13" t="s">
        <v>3074</v>
      </c>
      <c r="C222" s="13" t="s">
        <v>3072</v>
      </c>
      <c r="D222" s="13">
        <v>18640</v>
      </c>
      <c r="E222" s="13" t="s">
        <v>3075</v>
      </c>
    </row>
    <row r="223" ht="13.85" customHeight="1" spans="1:5">
      <c r="A223" s="13" t="s">
        <v>78</v>
      </c>
      <c r="B223" s="13" t="s">
        <v>3076</v>
      </c>
      <c r="C223" s="13" t="s">
        <v>3072</v>
      </c>
      <c r="D223" s="13">
        <v>18512</v>
      </c>
      <c r="E223" s="13"/>
    </row>
    <row r="224" ht="13.85" customHeight="1" spans="1:5">
      <c r="A224" s="13" t="s">
        <v>78</v>
      </c>
      <c r="B224" s="13" t="s">
        <v>3077</v>
      </c>
      <c r="C224" s="13" t="s">
        <v>3072</v>
      </c>
      <c r="D224" s="13">
        <v>18424</v>
      </c>
      <c r="E224" s="13" t="s">
        <v>3078</v>
      </c>
    </row>
    <row r="225" ht="13.85" customHeight="1" spans="1:5">
      <c r="A225" s="13" t="s">
        <v>78</v>
      </c>
      <c r="B225" s="13" t="s">
        <v>3079</v>
      </c>
      <c r="C225" s="13" t="s">
        <v>3072</v>
      </c>
      <c r="D225" s="13">
        <v>18202</v>
      </c>
      <c r="E225" s="13" t="s">
        <v>3080</v>
      </c>
    </row>
    <row r="226" ht="13.85" customHeight="1" spans="1:5">
      <c r="A226" s="13" t="s">
        <v>78</v>
      </c>
      <c r="B226" s="13" t="s">
        <v>3081</v>
      </c>
      <c r="C226" s="13" t="s">
        <v>3072</v>
      </c>
      <c r="D226" s="13">
        <v>18045</v>
      </c>
      <c r="E226" s="13" t="s">
        <v>3082</v>
      </c>
    </row>
    <row r="227" ht="13.85" customHeight="1" spans="1:5">
      <c r="A227" s="13" t="s">
        <v>78</v>
      </c>
      <c r="B227" s="13" t="s">
        <v>3083</v>
      </c>
      <c r="C227" s="13" t="s">
        <v>3072</v>
      </c>
      <c r="D227" s="13">
        <v>18031</v>
      </c>
      <c r="E227" s="13" t="s">
        <v>3084</v>
      </c>
    </row>
    <row r="228" ht="13.85" customHeight="1" spans="1:5">
      <c r="A228" s="13" t="s">
        <v>78</v>
      </c>
      <c r="B228" s="13" t="s">
        <v>3085</v>
      </c>
      <c r="C228" s="13" t="s">
        <v>3072</v>
      </c>
      <c r="D228" s="13">
        <v>18020</v>
      </c>
      <c r="E228" s="13" t="s">
        <v>3086</v>
      </c>
    </row>
    <row r="229" ht="13.85" customHeight="1" spans="1:5">
      <c r="A229" s="13" t="s">
        <v>78</v>
      </c>
      <c r="B229" s="13" t="s">
        <v>3087</v>
      </c>
      <c r="C229" s="13" t="s">
        <v>3072</v>
      </c>
      <c r="D229" s="13">
        <v>17339</v>
      </c>
      <c r="E229" s="13" t="s">
        <v>3088</v>
      </c>
    </row>
    <row r="230" ht="13.85" customHeight="1" spans="1:5">
      <c r="A230" s="13" t="s">
        <v>78</v>
      </c>
      <c r="B230" s="13" t="s">
        <v>3089</v>
      </c>
      <c r="C230" s="13" t="s">
        <v>3072</v>
      </c>
      <c r="D230" s="13">
        <v>17112</v>
      </c>
      <c r="E230" s="13" t="s">
        <v>3090</v>
      </c>
    </row>
    <row r="231" ht="13.85" customHeight="1" spans="1:5">
      <c r="A231" s="13" t="s">
        <v>78</v>
      </c>
      <c r="B231" s="13" t="s">
        <v>3091</v>
      </c>
      <c r="C231" s="13" t="s">
        <v>3072</v>
      </c>
      <c r="D231" s="13">
        <v>17015</v>
      </c>
      <c r="E231" s="13" t="s">
        <v>3092</v>
      </c>
    </row>
    <row r="232" ht="13.85" customHeight="1" spans="1:5">
      <c r="A232" s="13" t="s">
        <v>78</v>
      </c>
      <c r="B232" s="13" t="s">
        <v>3093</v>
      </c>
      <c r="C232" s="13" t="s">
        <v>3072</v>
      </c>
      <c r="D232" s="13">
        <v>17015</v>
      </c>
      <c r="E232" s="13" t="s">
        <v>3094</v>
      </c>
    </row>
    <row r="233" ht="13.85" customHeight="1" spans="1:5">
      <c r="A233" s="13" t="s">
        <v>78</v>
      </c>
      <c r="B233" s="13" t="s">
        <v>3095</v>
      </c>
      <c r="C233" s="13" t="s">
        <v>3072</v>
      </c>
      <c r="D233" s="13">
        <v>17015</v>
      </c>
      <c r="E233" s="13" t="s">
        <v>3096</v>
      </c>
    </row>
    <row r="234" ht="13.85" customHeight="1" spans="1:5">
      <c r="A234" s="13" t="s">
        <v>78</v>
      </c>
      <c r="B234" s="13" t="s">
        <v>3097</v>
      </c>
      <c r="C234" s="13" t="s">
        <v>3072</v>
      </c>
      <c r="D234" s="13">
        <v>17013</v>
      </c>
      <c r="E234" s="13" t="s">
        <v>3098</v>
      </c>
    </row>
    <row r="235" ht="13.85" customHeight="1" spans="1:5">
      <c r="A235" s="13" t="s">
        <v>78</v>
      </c>
      <c r="B235" s="13" t="s">
        <v>3099</v>
      </c>
      <c r="C235" s="13" t="s">
        <v>3072</v>
      </c>
      <c r="D235" s="13">
        <v>15205</v>
      </c>
      <c r="E235" s="13"/>
    </row>
    <row r="236" ht="13.85" customHeight="1" spans="1:5">
      <c r="A236" s="13" t="s">
        <v>78</v>
      </c>
      <c r="B236" s="13" t="s">
        <v>3100</v>
      </c>
      <c r="C236" s="13" t="s">
        <v>3072</v>
      </c>
      <c r="D236" s="13">
        <v>15205</v>
      </c>
      <c r="E236" s="13" t="s">
        <v>3101</v>
      </c>
    </row>
    <row r="237" ht="13.85" customHeight="1" spans="1:5">
      <c r="A237" s="13" t="s">
        <v>78</v>
      </c>
      <c r="B237" s="13" t="s">
        <v>3102</v>
      </c>
      <c r="C237" s="13" t="s">
        <v>3072</v>
      </c>
      <c r="D237" s="13">
        <v>18643</v>
      </c>
      <c r="E237" s="13" t="s">
        <v>3103</v>
      </c>
    </row>
    <row r="238" ht="13.85" customHeight="1" spans="1:5">
      <c r="A238" s="13" t="s">
        <v>78</v>
      </c>
      <c r="B238" s="13" t="s">
        <v>3104</v>
      </c>
      <c r="C238" s="13" t="s">
        <v>3105</v>
      </c>
      <c r="D238" s="448" t="s">
        <v>3106</v>
      </c>
      <c r="E238" s="13" t="s">
        <v>3107</v>
      </c>
    </row>
    <row r="239" ht="13.85" customHeight="1" spans="1:5">
      <c r="A239" s="13" t="s">
        <v>78</v>
      </c>
      <c r="B239" s="13" t="s">
        <v>3108</v>
      </c>
      <c r="C239" s="13" t="s">
        <v>3105</v>
      </c>
      <c r="D239" s="13">
        <v>8518</v>
      </c>
      <c r="E239" s="13" t="s">
        <v>3109</v>
      </c>
    </row>
    <row r="240" ht="13.85" customHeight="1" spans="1:5">
      <c r="A240" s="13" t="s">
        <v>78</v>
      </c>
      <c r="B240" s="13" t="s">
        <v>3110</v>
      </c>
      <c r="C240" s="13" t="s">
        <v>3105</v>
      </c>
      <c r="D240" s="13" t="s">
        <v>3111</v>
      </c>
      <c r="E240" s="13"/>
    </row>
    <row r="241" ht="13.85" customHeight="1" spans="1:5">
      <c r="A241" s="13" t="s">
        <v>78</v>
      </c>
      <c r="B241" s="13" t="s">
        <v>3112</v>
      </c>
      <c r="C241" s="13" t="s">
        <v>3105</v>
      </c>
      <c r="D241" s="448" t="s">
        <v>3113</v>
      </c>
      <c r="E241" s="13" t="s">
        <v>3114</v>
      </c>
    </row>
    <row r="242" ht="13.85" customHeight="1" spans="1:5">
      <c r="A242" s="13" t="s">
        <v>78</v>
      </c>
      <c r="B242" s="13" t="s">
        <v>3115</v>
      </c>
      <c r="C242" s="13" t="s">
        <v>3105</v>
      </c>
      <c r="D242" s="13" t="s">
        <v>3113</v>
      </c>
      <c r="E242" s="13"/>
    </row>
    <row r="243" ht="13.85" customHeight="1" spans="1:5">
      <c r="A243" s="13" t="s">
        <v>78</v>
      </c>
      <c r="B243" s="13" t="s">
        <v>3116</v>
      </c>
      <c r="C243" s="13" t="s">
        <v>3105</v>
      </c>
      <c r="D243" s="448" t="s">
        <v>3117</v>
      </c>
      <c r="E243" s="13" t="s">
        <v>3118</v>
      </c>
    </row>
    <row r="244" ht="13.85" customHeight="1" spans="1:5">
      <c r="A244" s="13" t="s">
        <v>78</v>
      </c>
      <c r="B244" s="13" t="s">
        <v>3119</v>
      </c>
      <c r="C244" s="13" t="s">
        <v>3105</v>
      </c>
      <c r="D244" s="448" t="s">
        <v>3120</v>
      </c>
      <c r="E244" s="13" t="s">
        <v>3121</v>
      </c>
    </row>
    <row r="245" ht="13.85" customHeight="1" spans="1:5">
      <c r="A245" s="13" t="s">
        <v>78</v>
      </c>
      <c r="B245" s="13" t="s">
        <v>3122</v>
      </c>
      <c r="C245" s="13" t="s">
        <v>3105</v>
      </c>
      <c r="D245" s="448" t="s">
        <v>3120</v>
      </c>
      <c r="E245" s="13" t="s">
        <v>3123</v>
      </c>
    </row>
    <row r="246" ht="13.85" customHeight="1" spans="1:5">
      <c r="A246" s="13" t="s">
        <v>78</v>
      </c>
      <c r="B246" s="13" t="s">
        <v>3124</v>
      </c>
      <c r="C246" s="13" t="s">
        <v>3105</v>
      </c>
      <c r="D246" s="448" t="s">
        <v>3125</v>
      </c>
      <c r="E246" s="13" t="s">
        <v>3126</v>
      </c>
    </row>
    <row r="247" ht="13.85" customHeight="1" spans="1:5">
      <c r="A247" s="13" t="s">
        <v>78</v>
      </c>
      <c r="B247" s="13" t="s">
        <v>3127</v>
      </c>
      <c r="C247" s="13" t="s">
        <v>3105</v>
      </c>
      <c r="D247" s="448" t="s">
        <v>3125</v>
      </c>
      <c r="E247" s="13" t="s">
        <v>3128</v>
      </c>
    </row>
    <row r="248" ht="13.85" customHeight="1" spans="1:5">
      <c r="A248" s="13" t="s">
        <v>78</v>
      </c>
      <c r="B248" s="13" t="s">
        <v>3129</v>
      </c>
      <c r="C248" s="13" t="s">
        <v>3130</v>
      </c>
      <c r="D248" s="448" t="s">
        <v>3131</v>
      </c>
      <c r="E248" s="13" t="s">
        <v>3132</v>
      </c>
    </row>
    <row r="249" ht="13.85" customHeight="1" spans="1:5">
      <c r="A249" s="13" t="s">
        <v>78</v>
      </c>
      <c r="B249" s="13" t="s">
        <v>3133</v>
      </c>
      <c r="C249" s="13" t="s">
        <v>3130</v>
      </c>
      <c r="D249" s="448" t="s">
        <v>3134</v>
      </c>
      <c r="E249" s="13" t="s">
        <v>3135</v>
      </c>
    </row>
    <row r="250" ht="13.85" customHeight="1" spans="1:5">
      <c r="A250" s="13" t="s">
        <v>78</v>
      </c>
      <c r="B250" s="13" t="s">
        <v>3136</v>
      </c>
      <c r="C250" s="13" t="s">
        <v>3137</v>
      </c>
      <c r="D250" s="448" t="s">
        <v>3138</v>
      </c>
      <c r="E250" s="13" t="s">
        <v>3139</v>
      </c>
    </row>
    <row r="251" ht="13.85" customHeight="1" spans="1:5">
      <c r="A251" s="13" t="s">
        <v>78</v>
      </c>
      <c r="B251" s="13" t="s">
        <v>3140</v>
      </c>
      <c r="C251" s="13" t="s">
        <v>3141</v>
      </c>
      <c r="D251" s="448" t="s">
        <v>3142</v>
      </c>
      <c r="E251" s="13" t="s">
        <v>3143</v>
      </c>
    </row>
    <row r="252" ht="13.85" customHeight="1" spans="1:5">
      <c r="A252" s="13" t="s">
        <v>78</v>
      </c>
      <c r="B252" s="13" t="s">
        <v>3144</v>
      </c>
      <c r="C252" s="13" t="s">
        <v>3141</v>
      </c>
      <c r="D252" s="448" t="s">
        <v>3145</v>
      </c>
      <c r="E252" s="13" t="s">
        <v>3146</v>
      </c>
    </row>
    <row r="253" ht="13.85" customHeight="1" spans="1:5">
      <c r="A253" s="13" t="s">
        <v>78</v>
      </c>
      <c r="B253" s="13" t="s">
        <v>3147</v>
      </c>
      <c r="C253" s="13" t="s">
        <v>3141</v>
      </c>
      <c r="D253" s="448" t="s">
        <v>3145</v>
      </c>
      <c r="E253" s="13" t="s">
        <v>3146</v>
      </c>
    </row>
    <row r="254" ht="13.85" customHeight="1" spans="1:5">
      <c r="A254" s="13" t="s">
        <v>78</v>
      </c>
      <c r="B254" s="13" t="s">
        <v>3148</v>
      </c>
      <c r="C254" s="13" t="s">
        <v>3141</v>
      </c>
      <c r="D254" s="13" t="s">
        <v>3149</v>
      </c>
      <c r="E254" s="13"/>
    </row>
    <row r="255" ht="13.85" customHeight="1" spans="1:5">
      <c r="A255" s="13" t="s">
        <v>78</v>
      </c>
      <c r="B255" s="13" t="s">
        <v>3150</v>
      </c>
      <c r="C255" s="13" t="s">
        <v>3141</v>
      </c>
      <c r="D255" s="448" t="s">
        <v>3149</v>
      </c>
      <c r="E255" s="13" t="s">
        <v>3151</v>
      </c>
    </row>
    <row r="256" ht="13.85" customHeight="1" spans="1:5">
      <c r="A256" s="13" t="s">
        <v>78</v>
      </c>
      <c r="B256" s="13" t="s">
        <v>3152</v>
      </c>
      <c r="C256" s="13" t="s">
        <v>2627</v>
      </c>
      <c r="D256" s="448" t="s">
        <v>3153</v>
      </c>
      <c r="E256" s="13" t="s">
        <v>3154</v>
      </c>
    </row>
    <row r="257" ht="13.85" customHeight="1" spans="1:5">
      <c r="A257" s="13" t="s">
        <v>78</v>
      </c>
      <c r="B257" s="13" t="s">
        <v>3155</v>
      </c>
      <c r="C257" s="13" t="s">
        <v>3105</v>
      </c>
      <c r="D257" s="13">
        <v>8016</v>
      </c>
      <c r="E257" s="13" t="s">
        <v>3156</v>
      </c>
    </row>
    <row r="258" ht="13.85" customHeight="1" spans="1:5">
      <c r="A258" s="13" t="s">
        <v>78</v>
      </c>
      <c r="B258" s="13" t="s">
        <v>3157</v>
      </c>
      <c r="C258" s="13" t="s">
        <v>3105</v>
      </c>
      <c r="D258" s="13">
        <v>8066</v>
      </c>
      <c r="E258" s="13" t="s">
        <v>3158</v>
      </c>
    </row>
    <row r="259" ht="13.85" customHeight="1" spans="1:5">
      <c r="A259" s="13" t="s">
        <v>78</v>
      </c>
      <c r="B259" s="13" t="s">
        <v>3159</v>
      </c>
      <c r="C259" s="13" t="s">
        <v>3105</v>
      </c>
      <c r="D259" s="448" t="s">
        <v>3113</v>
      </c>
      <c r="E259" s="13" t="s">
        <v>3160</v>
      </c>
    </row>
  </sheetData>
  <sheetProtection password="CEE1" sheet="1" objects="1"/>
  <hyperlinks>
    <hyperlink ref="F1" location="佳琳主页!A1" display="返回&#10;佳林主页"/>
    <hyperlink ref="G1" location="'佳琳-渠道目录'!A1" display="进入&#10;渠道目录"/>
  </hyperlinks>
  <pageMargins left="0.75" right="0.75" top="1" bottom="1" header="0.5" footer="0.5"/>
  <pageSetup paperSize="9"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6"/>
  </sheetPr>
  <dimension ref="A1:G7"/>
  <sheetViews>
    <sheetView showGridLines="0" workbookViewId="0">
      <selection activeCell="E1" sqref="E1"/>
    </sheetView>
  </sheetViews>
  <sheetFormatPr defaultColWidth="9.02654867256637" defaultRowHeight="15" outlineLevelRow="6" outlineLevelCol="6"/>
  <cols>
    <col min="1" max="1" width="12.070796460177" style="1" customWidth="1"/>
    <col min="2" max="2" width="85.070796460177" style="1" customWidth="1"/>
    <col min="3" max="3" width="11.2035398230088" style="1" customWidth="1"/>
    <col min="4" max="4" width="78.9026548672566" style="1" customWidth="1"/>
    <col min="5" max="6" width="12.6902654867257" style="1" customWidth="1"/>
    <col min="7" max="16384" width="9.02654867256637" style="1" customWidth="1"/>
  </cols>
  <sheetData>
    <row r="1" ht="42" customHeight="1" spans="1:7">
      <c r="A1" s="2" t="s">
        <v>3161</v>
      </c>
      <c r="B1" s="3"/>
      <c r="C1" s="3"/>
      <c r="D1" s="4"/>
      <c r="E1" s="5" t="s">
        <v>193</v>
      </c>
      <c r="F1" s="5" t="s">
        <v>218</v>
      </c>
    </row>
    <row r="2" ht="227" customHeight="1" spans="1:7">
      <c r="A2" s="6" t="s">
        <v>3162</v>
      </c>
      <c r="B2" s="7" t="s">
        <v>3163</v>
      </c>
      <c r="C2" s="6" t="s">
        <v>3164</v>
      </c>
      <c r="D2" s="7" t="s">
        <v>3165</v>
      </c>
    </row>
    <row r="3" ht="92" customHeight="1" spans="1:7">
      <c r="A3" s="8"/>
      <c r="B3" s="8"/>
      <c r="C3" s="6" t="s">
        <v>3166</v>
      </c>
      <c r="D3" s="9" t="s">
        <v>3167</v>
      </c>
    </row>
    <row r="4" ht="216" customHeight="1" spans="1:7">
      <c r="A4" s="6" t="s">
        <v>3168</v>
      </c>
      <c r="B4" s="7" t="s">
        <v>3169</v>
      </c>
      <c r="C4" s="6" t="s">
        <v>3170</v>
      </c>
      <c r="D4" s="7" t="s">
        <v>3171</v>
      </c>
      <c r="G4" s="10"/>
    </row>
    <row r="5" ht="209" customHeight="1" spans="1:7">
      <c r="A5" s="6" t="s">
        <v>3172</v>
      </c>
      <c r="B5" s="7" t="s">
        <v>3173</v>
      </c>
      <c r="C5" s="6" t="s">
        <v>3174</v>
      </c>
      <c r="D5" s="7" t="s">
        <v>3175</v>
      </c>
    </row>
    <row r="6" ht="75" customHeight="1"/>
    <row r="7" ht="144" customHeight="1"/>
  </sheetData>
  <mergeCells count="3">
    <mergeCell ref="A1:D1"/>
    <mergeCell ref="A2:A3"/>
    <mergeCell ref="B2:B3"/>
  </mergeCells>
  <hyperlinks>
    <hyperlink ref="E1" location="佳林主页!A1" display="返回&#10;佳林主页"/>
    <hyperlink ref="F1" location="'佳琳-渠道目录'!A1" display="进入&#10;渠道目录"/>
  </hyperlinks>
  <pageMargins left="0.75" right="0.75" top="1" bottom="1" header="0.5" footer="0.5"/>
  <pageSetup paperSize="9" orientation="portrait"/>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 master="" otherUserPermission="visible">
    <arrUserId title="区域3" rangeCreator="" othersAccessPermission="edit"/>
  </rangeList>
  <rangeList sheetStid="17" master="" otherUserPermission="visible"/>
  <rangeList sheetStid="3" master="" otherUserPermission="visible">
    <arrUserId title="区域1" rangeCreator="" othersAccessPermission="edit"/>
  </rangeList>
  <rangeList sheetStid="4" master="" otherUserPermission="visible"/>
  <rangeList sheetStid="5" master="" otherUserPermission="visible"/>
  <rangeList sheetStid="6" master="" otherUserPermission="visible"/>
  <rangeList sheetStid="7" master="" otherUserPermission="visible"/>
  <rangeList sheetStid="8" master="" otherUserPermission="visible"/>
  <rangeList sheetStid="9" master="" otherUserPermission="visible"/>
  <rangeList sheetStid="10" master="" otherUserPermission="visible"/>
  <rangeList sheetStid="11" master="" otherUserPermission="visible"/>
  <rangeList sheetStid="12" master="" otherUserPermission="visible"/>
  <rangeList sheetStid="13" master="" otherUserPermission="visible"/>
  <rangeList sheetStid="14" master="" otherUserPermission="visible"/>
  <rangeList sheetStid="15" master="" otherUserPermission="visible"/>
  <rangeList sheetStid="16"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16</vt:i4>
      </vt:variant>
    </vt:vector>
  </HeadingPairs>
  <TitlesOfParts>
    <vt:vector size="16" baseType="lpstr">
      <vt:lpstr>佳林主页</vt:lpstr>
      <vt:lpstr>查价-美国</vt:lpstr>
      <vt:lpstr>佳林-渠道目录</vt:lpstr>
      <vt:lpstr>美英欧附加费说明</vt:lpstr>
      <vt:lpstr>JL美国空运 --《超大件-标准件》</vt:lpstr>
      <vt:lpstr>JL美国海运 --《超大件-标准件》</vt:lpstr>
      <vt:lpstr>JL美国海运--《FBA卡派》</vt:lpstr>
      <vt:lpstr>JL美国海运 --《DG货》</vt:lpstr>
      <vt:lpstr>JL英国专线 --《超大件》</vt:lpstr>
      <vt:lpstr>JL欧洲空运--《超大件》</vt:lpstr>
      <vt:lpstr>JL欧洲海运 --《超大件》</vt:lpstr>
      <vt:lpstr>超大件包装要求</vt:lpstr>
      <vt:lpstr>美国高税率产品</vt:lpstr>
      <vt:lpstr>美国反倾销-管制产品</vt:lpstr>
      <vt:lpstr>美国FBA仓库地址</vt:lpstr>
      <vt:lpstr>美国清关-认证资料</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Win10</dc:creator>
  <cp:lastModifiedBy>MAC</cp:lastModifiedBy>
  <cp:revision>1</cp:revision>
  <dcterms:created xsi:type="dcterms:W3CDTF">2016-06-25T10:18:00Z</dcterms:created>
  <dcterms:modified xsi:type="dcterms:W3CDTF">2026-10-17T01:49:56Z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KSORubyTemplateID">
    <vt:lpwstr>10</vt:lpwstr>
  </property>
  <property fmtid="{D5CDD505-2E9C-101B-9397-08002B2CF9AE}" pid="4" name="KSOReadingLayout">
    <vt:bool>false</vt:bool>
  </property>
  <property fmtid="{D5CDD505-2E9C-101B-9397-08002B2CF9AE}" pid="5" name="ICV">
    <vt:lpwstr>38DD6498215C4A04AAAD42AE5D6EC62E_13</vt:lpwstr>
  </property>
  <property fmtid="{D5CDD505-2E9C-101B-9397-08002B2CF9AE}" pid="6" name="commondata">
    <vt:lpwstr>eyJoZGlkIjoiMzlmNGMxNzM0YmNkMjFiOGRjMTU5ZmNlNjMwNjI3NWYifQ==</vt:lpwstr>
  </property>
  <property fmtid="{D5CDD505-2E9C-101B-9397-08002B2CF9AE}" pid="7" name="CalculationRule">
    <vt:i4>0</vt:i4>
  </property>
</Properties>
</file>